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17040" windowHeight="9540" tabRatio="792"/>
  </bookViews>
  <sheets>
    <sheet name="Начальный лист" sheetId="108" r:id="rId1"/>
    <sheet name="Менеджер" sheetId="6" state="hidden" r:id="rId2"/>
    <sheet name="Водители" sheetId="4" r:id="rId3"/>
    <sheet name="ТС" sheetId="3" r:id="rId4"/>
    <sheet name="Доставка" sheetId="11" r:id="rId5"/>
    <sheet name="ТН1" sheetId="105" r:id="rId6"/>
    <sheet name="ТН2" sheetId="12" r:id="rId7"/>
    <sheet name="ТН3" sheetId="13" r:id="rId8"/>
    <sheet name="ТН4" sheetId="39" r:id="rId9"/>
    <sheet name="ТН5" sheetId="40" r:id="rId10"/>
    <sheet name="ТН6" sheetId="43" r:id="rId11"/>
    <sheet name="ТН7" sheetId="44" r:id="rId12"/>
    <sheet name="ТН8" sheetId="47" r:id="rId13"/>
    <sheet name="ТН9" sheetId="48" r:id="rId14"/>
    <sheet name="ТН10" sheetId="51" r:id="rId15"/>
    <sheet name="Р1" sheetId="106" state="hidden" r:id="rId16"/>
    <sheet name="Р2" sheetId="10" state="hidden" r:id="rId17"/>
    <sheet name="Р3" sheetId="14" state="hidden" r:id="rId18"/>
    <sheet name="Р4" sheetId="41" state="hidden" r:id="rId19"/>
    <sheet name="Р5" sheetId="42" state="hidden" r:id="rId20"/>
    <sheet name="Р6" sheetId="45" state="hidden" r:id="rId21"/>
    <sheet name="Р7" sheetId="46" state="hidden" r:id="rId22"/>
    <sheet name="Р8" sheetId="49" state="hidden" r:id="rId23"/>
    <sheet name="Р9" sheetId="50" state="hidden" r:id="rId24"/>
    <sheet name="Р10" sheetId="52" state="hidden" r:id="rId25"/>
  </sheets>
  <definedNames>
    <definedName name="Автомобили">ТС!$A$2:$A$9856</definedName>
    <definedName name="Водитель">Водители!$A$2:$A$9829</definedName>
    <definedName name="Гос._номер">ТС!$A:$A</definedName>
    <definedName name="Менеджеры">Менеджер!$B$2:$B$9999</definedName>
    <definedName name="_xlnm.Print_Area" localSheetId="5">ТН1!$A$1:$F$570</definedName>
    <definedName name="Склады">#REF!</definedName>
    <definedName name="Экспедитор">#REF!</definedName>
  </definedNames>
  <calcPr calcId="125725"/>
  <customWorkbookViews>
    <customWorkbookView name="Изотов - Личное представление" guid="{FDE11EB1-70A3-4449-866E-22A5BFEDDF81}" mergeInterval="0" personalView="1" maximized="1" xWindow="1" yWindow="1" windowWidth="1152" windowHeight="644" activeSheetId="1"/>
  </customWorkbookViews>
</workbook>
</file>

<file path=xl/calcChain.xml><?xml version="1.0" encoding="utf-8"?>
<calcChain xmlns="http://schemas.openxmlformats.org/spreadsheetml/2006/main">
  <c r="A404" i="12"/>
  <c r="A404" i="13"/>
  <c r="A404" i="39"/>
  <c r="A404" i="40"/>
  <c r="A404" i="43"/>
  <c r="A404" i="44"/>
  <c r="A404" i="47"/>
  <c r="A404" i="48"/>
  <c r="A404" i="51"/>
  <c r="A404" i="105"/>
  <c r="E401" i="12"/>
  <c r="E401" i="13"/>
  <c r="E401" i="39"/>
  <c r="E401" i="40"/>
  <c r="E401" i="43"/>
  <c r="E401" i="44"/>
  <c r="E401" i="47"/>
  <c r="E401" i="48"/>
  <c r="E401" i="51"/>
  <c r="E401" i="105"/>
  <c r="C397" i="12"/>
  <c r="C397" i="13"/>
  <c r="C397" i="39"/>
  <c r="C397" i="40"/>
  <c r="C397" i="43"/>
  <c r="C397" i="44"/>
  <c r="C397" i="47"/>
  <c r="C397" i="48"/>
  <c r="C397" i="51"/>
  <c r="C397" i="105"/>
  <c r="E11" i="14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4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42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45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46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49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50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52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11" i="10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  <c r="E3" i="106"/>
  <c r="E4"/>
  <c r="E5"/>
  <c r="E6"/>
  <c r="E7"/>
  <c r="E8"/>
  <c r="E9"/>
  <c r="E10"/>
  <c r="E11"/>
  <c r="E2"/>
  <c r="D2"/>
  <c r="C3"/>
  <c r="C4"/>
  <c r="C5"/>
  <c r="C6"/>
  <c r="C7"/>
  <c r="C8"/>
  <c r="C9"/>
  <c r="C10"/>
  <c r="C11"/>
  <c r="C2"/>
  <c r="B3"/>
  <c r="B4"/>
  <c r="B5"/>
  <c r="B6"/>
  <c r="B7"/>
  <c r="B8"/>
  <c r="B9"/>
  <c r="B10"/>
  <c r="B11"/>
  <c r="B2"/>
  <c r="N2" i="11"/>
  <c r="N3"/>
  <c r="O3"/>
  <c r="P3"/>
  <c r="N4"/>
  <c r="O4"/>
  <c r="P4" s="1"/>
  <c r="N5"/>
  <c r="O5"/>
  <c r="P5"/>
  <c r="N6"/>
  <c r="O6"/>
  <c r="P6" s="1"/>
  <c r="N7"/>
  <c r="N8"/>
  <c r="O8"/>
  <c r="P8" s="1"/>
  <c r="N9"/>
  <c r="N10"/>
  <c r="O10"/>
  <c r="P10" s="1"/>
  <c r="N11"/>
  <c r="N12"/>
  <c r="O12"/>
  <c r="P12" s="1"/>
  <c r="N13"/>
  <c r="N14"/>
  <c r="N15"/>
  <c r="N16"/>
  <c r="O16"/>
  <c r="P16" s="1"/>
  <c r="C3"/>
  <c r="C4"/>
  <c r="C5"/>
  <c r="D5"/>
  <c r="C6"/>
  <c r="C7"/>
  <c r="C8"/>
  <c r="D8"/>
  <c r="C9"/>
  <c r="D9" s="1"/>
  <c r="C10"/>
  <c r="D10"/>
  <c r="C11"/>
  <c r="C12"/>
  <c r="D12"/>
  <c r="C13"/>
  <c r="D13" s="1"/>
  <c r="C14"/>
  <c r="C15"/>
  <c r="C16"/>
  <c r="D16"/>
  <c r="B2"/>
  <c r="B3" s="1"/>
  <c r="C2"/>
  <c r="D2"/>
  <c r="D3" s="1"/>
  <c r="O2"/>
  <c r="A4" i="108"/>
  <c r="A2"/>
  <c r="A2" i="11" l="1"/>
  <c r="D6"/>
  <c r="D14"/>
  <c r="D15" s="1"/>
  <c r="D11"/>
  <c r="D7"/>
  <c r="O13"/>
  <c r="O11"/>
  <c r="P11" s="1"/>
  <c r="O9"/>
  <c r="P9" s="1"/>
  <c r="O7"/>
  <c r="P7" s="1"/>
  <c r="A3"/>
  <c r="B4"/>
  <c r="B5" s="1"/>
  <c r="P2"/>
  <c r="D4"/>
  <c r="A4" s="1"/>
  <c r="E6" i="105"/>
  <c r="A246" l="1"/>
  <c r="A231"/>
  <c r="K6" i="106"/>
  <c r="D3"/>
  <c r="K2"/>
  <c r="J7"/>
  <c r="K7"/>
  <c r="K1"/>
  <c r="P13" i="11"/>
  <c r="O14"/>
  <c r="A5"/>
  <c r="B6"/>
  <c r="A231" i="12" l="1"/>
  <c r="K2" i="10"/>
  <c r="K1"/>
  <c r="P14" i="11"/>
  <c r="O15"/>
  <c r="P15" s="1"/>
  <c r="B7"/>
  <c r="A6"/>
  <c r="A14" i="105"/>
  <c r="M5" i="10"/>
  <c r="M5" i="14"/>
  <c r="M5" i="41"/>
  <c r="M5" i="42"/>
  <c r="M5" i="45"/>
  <c r="M5" i="46"/>
  <c r="M5" i="49"/>
  <c r="M5" i="50"/>
  <c r="M5" i="52"/>
  <c r="M5" i="106"/>
  <c r="L5" i="10"/>
  <c r="L5" i="14"/>
  <c r="L5" i="41"/>
  <c r="L5" i="42"/>
  <c r="L5" i="45"/>
  <c r="L5" i="46"/>
  <c r="L5" i="49"/>
  <c r="L5" i="50"/>
  <c r="L5" i="52"/>
  <c r="L5" i="106"/>
  <c r="B8" i="11" l="1"/>
  <c r="A7"/>
  <c r="E6" i="12"/>
  <c r="A397" s="1"/>
  <c r="A397" i="105"/>
  <c r="E6" i="51"/>
  <c r="B507" s="1"/>
  <c r="E6" i="48"/>
  <c r="B507" s="1"/>
  <c r="E6" i="47"/>
  <c r="B507" s="1"/>
  <c r="E6" i="44"/>
  <c r="B507" s="1"/>
  <c r="E6" i="43"/>
  <c r="B507" s="1"/>
  <c r="E6" i="40"/>
  <c r="B507" s="1"/>
  <c r="E6" i="39"/>
  <c r="B507" s="1"/>
  <c r="E6" i="13"/>
  <c r="B507" s="1"/>
  <c r="A8" i="11" l="1"/>
  <c r="B9"/>
  <c r="B507" i="12"/>
  <c r="A397" i="13"/>
  <c r="A397" i="44"/>
  <c r="A397" i="40"/>
  <c r="A397" i="48"/>
  <c r="A397" i="47"/>
  <c r="A397" i="39"/>
  <c r="A397" i="43"/>
  <c r="A397" i="51"/>
  <c r="B506" i="105"/>
  <c r="A231" i="13" l="1"/>
  <c r="K2" i="14"/>
  <c r="K1"/>
  <c r="B10" i="11"/>
  <c r="A9"/>
  <c r="A15" i="105"/>
  <c r="A14" i="51"/>
  <c r="A15" s="1"/>
  <c r="A14" i="47"/>
  <c r="A15" s="1"/>
  <c r="A14" i="43"/>
  <c r="A15" s="1"/>
  <c r="A14" i="39"/>
  <c r="A15" s="1"/>
  <c r="A14" i="48"/>
  <c r="A15" s="1"/>
  <c r="A14" i="44"/>
  <c r="A15" s="1"/>
  <c r="A14" i="40"/>
  <c r="A15" s="1"/>
  <c r="A14" i="13"/>
  <c r="A15" s="1"/>
  <c r="A14" i="12"/>
  <c r="A15" s="1"/>
  <c r="A10" i="11" l="1"/>
  <c r="B11"/>
  <c r="P2" i="106"/>
  <c r="B12" i="11" l="1"/>
  <c r="A11"/>
  <c r="B523" i="105"/>
  <c r="A12" i="11" l="1"/>
  <c r="B13"/>
  <c r="F12" i="105"/>
  <c r="E231" s="1"/>
  <c r="J6" i="106"/>
  <c r="E12" i="105" s="1"/>
  <c r="E400"/>
  <c r="F1" s="1"/>
  <c r="B14" i="11" l="1"/>
  <c r="A13"/>
  <c r="F411" i="105"/>
  <c r="A12" s="1"/>
  <c r="A504" s="1"/>
  <c r="B15" i="11" l="1"/>
  <c r="A14"/>
  <c r="D411" i="105"/>
  <c r="C216" s="1"/>
  <c r="A406"/>
  <c r="B411"/>
  <c r="A216" s="1"/>
  <c r="E504"/>
  <c r="P4" i="106"/>
  <c r="B525" i="105" s="1"/>
  <c r="P3" i="106"/>
  <c r="B524" i="105" s="1"/>
  <c r="B16" i="11" l="1"/>
  <c r="A16" s="1"/>
  <c r="A15"/>
  <c r="P2" i="45"/>
  <c r="B523" i="43" s="1"/>
  <c r="A291" i="12" l="1"/>
  <c r="D6" i="106"/>
  <c r="F8" i="46"/>
  <c r="A336" i="47"/>
  <c r="G2" i="50"/>
  <c r="F5" i="49"/>
  <c r="G6" i="14"/>
  <c r="A291" i="47"/>
  <c r="G11" i="52"/>
  <c r="F4" i="49"/>
  <c r="G5" i="14"/>
  <c r="A306" i="47"/>
  <c r="G6" i="49"/>
  <c r="F9" i="46"/>
  <c r="A336" i="44"/>
  <c r="G11" i="10"/>
  <c r="F8" i="106"/>
  <c r="D4"/>
  <c r="F5" i="10"/>
  <c r="G9" i="49"/>
  <c r="F2" i="45"/>
  <c r="A306" i="43"/>
  <c r="G6" i="50"/>
  <c r="F9" i="49"/>
  <c r="G10" i="14"/>
  <c r="A261" i="43"/>
  <c r="G5" i="50"/>
  <c r="F8" i="49"/>
  <c r="G9" i="14"/>
  <c r="A261" i="44"/>
  <c r="F3" i="52"/>
  <c r="G4" i="42"/>
  <c r="F7" i="41"/>
  <c r="A291" i="43"/>
  <c r="F9" i="10"/>
  <c r="G8" i="106"/>
  <c r="G9" i="45"/>
  <c r="F2" i="41"/>
  <c r="A321" i="48"/>
  <c r="A306" i="12"/>
  <c r="G6" i="46"/>
  <c r="F9" i="45"/>
  <c r="A276" i="48"/>
  <c r="A261" i="12"/>
  <c r="G5" i="46"/>
  <c r="F8" i="45"/>
  <c r="A291" i="48"/>
  <c r="A276" i="12"/>
  <c r="G10" i="45"/>
  <c r="F3" i="41"/>
  <c r="A321" i="47"/>
  <c r="F2" i="52"/>
  <c r="G3" i="42"/>
  <c r="F6" i="41"/>
  <c r="A291" i="44"/>
  <c r="G10" i="46"/>
  <c r="F3" i="42"/>
  <c r="A246" i="44"/>
  <c r="G9" i="46"/>
  <c r="F2" i="42"/>
  <c r="A246" i="47"/>
  <c r="G4" i="50"/>
  <c r="F7" i="49"/>
  <c r="D5" i="106"/>
  <c r="G4" i="10"/>
  <c r="G11" i="46"/>
  <c r="F4" i="42"/>
  <c r="A366" i="43"/>
  <c r="G8" i="49"/>
  <c r="F11" i="46"/>
  <c r="A321" i="43"/>
  <c r="G7" i="49"/>
  <c r="F10" i="46"/>
  <c r="A336" i="43"/>
  <c r="G2" i="45"/>
  <c r="F5" i="42"/>
  <c r="A366" i="40"/>
  <c r="F6" i="10"/>
  <c r="G11" i="106"/>
  <c r="D9"/>
  <c r="G4"/>
  <c r="G5" i="45"/>
  <c r="F8" i="42"/>
  <c r="A351" i="105"/>
  <c r="A336" i="39"/>
  <c r="G2" i="46"/>
  <c r="F5" i="45"/>
  <c r="A366" i="105"/>
  <c r="A291" i="39"/>
  <c r="G11" i="49"/>
  <c r="F4" i="45"/>
  <c r="A231" i="43"/>
  <c r="A291" i="40"/>
  <c r="G6" i="52"/>
  <c r="F9" i="50"/>
  <c r="G10" i="41"/>
  <c r="A336" i="105"/>
  <c r="A321" i="39"/>
  <c r="G7" i="106"/>
  <c r="F3"/>
  <c r="G3" i="10"/>
  <c r="G2" i="106"/>
  <c r="F4" i="50"/>
  <c r="G5" i="41"/>
  <c r="F8" i="14"/>
  <c r="A351" i="44"/>
  <c r="F11" i="10"/>
  <c r="G2" i="42"/>
  <c r="F5" i="41"/>
  <c r="A306" i="44"/>
  <c r="F10" i="10"/>
  <c r="G11" i="45"/>
  <c r="F4" i="41"/>
  <c r="A321" i="44"/>
  <c r="G2" i="52"/>
  <c r="F5" i="50"/>
  <c r="G6" i="41"/>
  <c r="F9" i="14"/>
  <c r="A351" i="43"/>
  <c r="F8" i="10"/>
  <c r="D10" i="106"/>
  <c r="F7"/>
  <c r="G5"/>
  <c r="G5" i="52"/>
  <c r="F8" i="50"/>
  <c r="G9" i="41"/>
  <c r="A231" i="47"/>
  <c r="A321" i="40"/>
  <c r="F5" i="52"/>
  <c r="G6" i="42"/>
  <c r="A231" i="48"/>
  <c r="F4" i="52"/>
  <c r="A276" i="43"/>
  <c r="G10" i="49"/>
  <c r="F6" i="52"/>
  <c r="G7" i="42"/>
  <c r="F10" i="41"/>
  <c r="A231" i="39"/>
  <c r="A261" i="40"/>
  <c r="G4" i="45"/>
  <c r="F7" i="42"/>
  <c r="A231" i="40"/>
  <c r="A351" i="39"/>
  <c r="G3" i="45"/>
  <c r="F6" i="42"/>
  <c r="A231" i="51"/>
  <c r="A366" i="39"/>
  <c r="F7" i="52"/>
  <c r="G8" i="42"/>
  <c r="F11" i="41"/>
  <c r="A276" i="105"/>
  <c r="A261" i="39"/>
  <c r="G6" i="10"/>
  <c r="G7"/>
  <c r="F10" i="106"/>
  <c r="F10" i="52"/>
  <c r="G11" i="42"/>
  <c r="F4" i="14"/>
  <c r="A246" i="51"/>
  <c r="A366" i="12"/>
  <c r="G8" i="45"/>
  <c r="F11" i="42"/>
  <c r="A336" i="48"/>
  <c r="A321" i="12"/>
  <c r="G7" i="45"/>
  <c r="F10" i="42"/>
  <c r="A336" i="51"/>
  <c r="A321" i="13"/>
  <c r="G2" i="49"/>
  <c r="F5" i="46"/>
  <c r="A366" i="48"/>
  <c r="A351" i="12"/>
  <c r="G6" i="106"/>
  <c r="F6"/>
  <c r="G7" i="50"/>
  <c r="F10" i="49"/>
  <c r="G11" i="14"/>
  <c r="A246" i="43"/>
  <c r="G4" i="52"/>
  <c r="F7" i="50"/>
  <c r="G8" i="41"/>
  <c r="F11" i="14"/>
  <c r="A336" i="40"/>
  <c r="G3" i="52"/>
  <c r="F6" i="50"/>
  <c r="G7" i="41"/>
  <c r="F10" i="14"/>
  <c r="A351" i="40"/>
  <c r="G8" i="50"/>
  <c r="F11" i="49"/>
  <c r="A246" i="40"/>
  <c r="G11" i="50"/>
  <c r="F4" i="46"/>
  <c r="A366" i="51"/>
  <c r="A351" i="13"/>
  <c r="G8" i="52"/>
  <c r="F11" i="50"/>
  <c r="G2" i="14"/>
  <c r="A321" i="51"/>
  <c r="A306" i="13"/>
  <c r="G7" i="52"/>
  <c r="F10" i="50"/>
  <c r="G11" i="41"/>
  <c r="A321" i="105"/>
  <c r="A306" i="39"/>
  <c r="G6" i="45"/>
  <c r="F9" i="42"/>
  <c r="D8" i="106"/>
  <c r="G5" i="49"/>
  <c r="D7" i="106"/>
  <c r="G9" i="52"/>
  <c r="F2" i="49"/>
  <c r="G3" i="14"/>
  <c r="A306" i="51"/>
  <c r="A291" i="13"/>
  <c r="F9" i="52"/>
  <c r="G10" i="42"/>
  <c r="F3" i="14"/>
  <c r="A261" i="51"/>
  <c r="A246" i="13"/>
  <c r="F8" i="52"/>
  <c r="G9" i="42"/>
  <c r="F2" i="14"/>
  <c r="A276" i="51"/>
  <c r="A261" i="13"/>
  <c r="G10" i="52"/>
  <c r="F3" i="49"/>
  <c r="G4" i="14"/>
  <c r="A306" i="48"/>
  <c r="F3" i="10"/>
  <c r="F4"/>
  <c r="G8"/>
  <c r="D11" i="106"/>
  <c r="G3" i="50"/>
  <c r="F6" i="49"/>
  <c r="G7" i="14"/>
  <c r="A276" i="47"/>
  <c r="G10" i="10"/>
  <c r="F3" i="50"/>
  <c r="G4" i="41"/>
  <c r="F7" i="14"/>
  <c r="A366" i="44"/>
  <c r="G9" i="10"/>
  <c r="F2" i="50"/>
  <c r="G3" i="41"/>
  <c r="F6" i="14"/>
  <c r="A366" i="47"/>
  <c r="G8" i="46"/>
  <c r="F11" i="45"/>
  <c r="A261" i="47"/>
  <c r="F7" i="10"/>
  <c r="G9" i="106"/>
  <c r="F5"/>
  <c r="G3" i="46"/>
  <c r="F6" i="45"/>
  <c r="A291" i="105"/>
  <c r="A276" i="39"/>
  <c r="G10" i="50"/>
  <c r="F3" i="46"/>
  <c r="A306" i="105"/>
  <c r="A366" i="13"/>
  <c r="G9" i="50"/>
  <c r="F2" i="46"/>
  <c r="A261" i="105"/>
  <c r="A246" i="39"/>
  <c r="G4" i="46"/>
  <c r="F7" i="45"/>
  <c r="A291" i="51"/>
  <c r="A276" i="13"/>
  <c r="G3" i="106"/>
  <c r="F2"/>
  <c r="F9"/>
  <c r="G7" i="46"/>
  <c r="F10" i="45"/>
  <c r="A261" i="48"/>
  <c r="A246" i="12"/>
  <c r="G4" i="49"/>
  <c r="F7" i="46"/>
  <c r="A351" i="47"/>
  <c r="G3" i="49"/>
  <c r="F6" i="46"/>
  <c r="A351" i="48"/>
  <c r="A336" i="12"/>
  <c r="F11" i="52"/>
  <c r="G2" i="41"/>
  <c r="F5" i="14"/>
  <c r="F9" i="41"/>
  <c r="A276" i="40"/>
  <c r="G5" i="42"/>
  <c r="F8" i="41"/>
  <c r="F3" i="45"/>
  <c r="G10" i="106"/>
  <c r="A336" i="13"/>
  <c r="A246" i="48"/>
  <c r="F4" i="106"/>
  <c r="F2" i="10"/>
  <c r="A276" i="44"/>
  <c r="G2" i="10"/>
  <c r="G5"/>
  <c r="G8" i="14"/>
  <c r="A231" i="44"/>
  <c r="F11" i="106"/>
  <c r="A306" i="40"/>
  <c r="A351" i="51"/>
  <c r="K2" i="45"/>
  <c r="K15" i="106"/>
  <c r="K14"/>
  <c r="K10"/>
  <c r="K1" i="52"/>
  <c r="J11" i="106"/>
  <c r="K11"/>
  <c r="J12"/>
  <c r="K13"/>
  <c r="K9"/>
  <c r="K2" i="50"/>
  <c r="J9" i="106"/>
  <c r="K2" i="42"/>
  <c r="K2" i="49"/>
  <c r="K2" i="46"/>
  <c r="K2" i="52"/>
  <c r="K1" i="49"/>
  <c r="K8" i="106"/>
  <c r="J10"/>
  <c r="K1" i="50"/>
  <c r="K1" i="46"/>
  <c r="K2" i="41"/>
  <c r="K12" i="106"/>
  <c r="K1" i="45"/>
  <c r="K1" i="41"/>
  <c r="J14" i="106"/>
  <c r="J15"/>
  <c r="J13"/>
  <c r="J8"/>
  <c r="K1" i="42"/>
  <c r="P4" i="41"/>
  <c r="B525" i="39" s="1"/>
  <c r="P7" i="41"/>
  <c r="B528" i="39" s="1"/>
  <c r="P13" i="42"/>
  <c r="B534" i="40" s="1"/>
  <c r="P7" i="42"/>
  <c r="B528" i="40" s="1"/>
  <c r="P12" i="41"/>
  <c r="B533" i="39" s="1"/>
  <c r="P11" i="42"/>
  <c r="B532" i="40" s="1"/>
  <c r="P6" i="42"/>
  <c r="B527" i="40" s="1"/>
  <c r="P10" i="42"/>
  <c r="B531" i="40" s="1"/>
  <c r="P2" i="41"/>
  <c r="B523" i="39" s="1"/>
  <c r="P3" i="41"/>
  <c r="B524" i="39" s="1"/>
  <c r="P8" i="42"/>
  <c r="B529" i="40" s="1"/>
  <c r="P3" i="45"/>
  <c r="B524" i="43" s="1"/>
  <c r="P5" i="10"/>
  <c r="B526" i="12" s="1"/>
  <c r="P10" i="10"/>
  <c r="B531" i="12" s="1"/>
  <c r="P8" i="10"/>
  <c r="B529" i="12" s="1"/>
  <c r="P4" i="10"/>
  <c r="B525" i="12" s="1"/>
  <c r="R7" i="46"/>
  <c r="C528" i="44" s="1"/>
  <c r="P13" i="106"/>
  <c r="B534" i="105" s="1"/>
  <c r="P3" i="14"/>
  <c r="B524" i="13" s="1"/>
  <c r="P10" i="14"/>
  <c r="B531" i="13" s="1"/>
  <c r="P8" i="14"/>
  <c r="B529" i="13" s="1"/>
  <c r="P11" i="10"/>
  <c r="B532" i="12" s="1"/>
  <c r="P4" i="14"/>
  <c r="B525" i="13" s="1"/>
  <c r="P22" i="41"/>
  <c r="B543" i="39" s="1"/>
  <c r="P20" i="10"/>
  <c r="B541" i="12" s="1"/>
  <c r="P21" i="106"/>
  <c r="B542" i="105" s="1"/>
  <c r="P21" i="41"/>
  <c r="B542" i="39" s="1"/>
  <c r="P17" i="106"/>
  <c r="B538" i="105" s="1"/>
  <c r="P6" i="106"/>
  <c r="B527" i="105" s="1"/>
  <c r="P5" i="106"/>
  <c r="B526" i="105" s="1"/>
  <c r="P19" i="106"/>
  <c r="B540" i="105" s="1"/>
  <c r="P8" i="106"/>
  <c r="B529" i="105" s="1"/>
  <c r="P12" i="106"/>
  <c r="B533" i="105" s="1"/>
  <c r="P7" i="106"/>
  <c r="B528" i="105" s="1"/>
  <c r="P9" i="106"/>
  <c r="B530" i="105" s="1"/>
  <c r="P16" i="10"/>
  <c r="B537" i="12" s="1"/>
  <c r="P17" i="10"/>
  <c r="B538" i="12" s="1"/>
  <c r="P16" i="106"/>
  <c r="B537" i="105" s="1"/>
  <c r="P14" i="41"/>
  <c r="B535" i="39" s="1"/>
  <c r="P19" i="41"/>
  <c r="B540" i="39" s="1"/>
  <c r="P13" i="10"/>
  <c r="B534" i="12" s="1"/>
  <c r="P2" i="46"/>
  <c r="B523" i="44" s="1"/>
  <c r="P5" i="46"/>
  <c r="B526" i="44" s="1"/>
  <c r="P16" i="46"/>
  <c r="B537" i="44" s="1"/>
  <c r="P13" i="46"/>
  <c r="B534" i="44" s="1"/>
  <c r="P15" i="46"/>
  <c r="B536" i="44" s="1"/>
  <c r="P24" i="46"/>
  <c r="B545" i="44" s="1"/>
  <c r="P31" i="46"/>
  <c r="B552" i="44" s="1"/>
  <c r="P32" i="46"/>
  <c r="B553" i="44" s="1"/>
  <c r="P23" i="46"/>
  <c r="B544" i="44" s="1"/>
  <c r="P9" i="46"/>
  <c r="B530" i="44" s="1"/>
  <c r="P17" i="46"/>
  <c r="B538" i="44" s="1"/>
  <c r="P14" i="46"/>
  <c r="B535" i="44" s="1"/>
  <c r="P21" i="46"/>
  <c r="B542" i="44" s="1"/>
  <c r="P8" i="46"/>
  <c r="B529" i="44" s="1"/>
  <c r="P6" i="46"/>
  <c r="B527" i="44" s="1"/>
  <c r="P38" i="46"/>
  <c r="B559" i="44" s="1"/>
  <c r="P20" i="46"/>
  <c r="B541" i="44" s="1"/>
  <c r="P28" i="46"/>
  <c r="B549" i="44" s="1"/>
  <c r="P3" i="46"/>
  <c r="B524" i="44" s="1"/>
  <c r="P40" i="46"/>
  <c r="B561" i="44" s="1"/>
  <c r="P42" i="46"/>
  <c r="B563" i="44" s="1"/>
  <c r="P44" i="46"/>
  <c r="B565" i="44" s="1"/>
  <c r="P45" i="46"/>
  <c r="B566" i="44" s="1"/>
  <c r="P47" i="46"/>
  <c r="B568" i="44" s="1"/>
  <c r="P50" i="46"/>
  <c r="B571" i="44" s="1"/>
  <c r="R5" i="46"/>
  <c r="C526" i="44" s="1"/>
  <c r="P51" i="46"/>
  <c r="R6"/>
  <c r="C527" i="44" s="1"/>
  <c r="V10" i="46"/>
  <c r="E531" i="44" s="1"/>
  <c r="T21" i="52"/>
  <c r="D542" i="51" s="1"/>
  <c r="V48" i="50"/>
  <c r="E569" i="48" s="1"/>
  <c r="P15" i="14"/>
  <c r="B536" i="13" s="1"/>
  <c r="R34" i="42"/>
  <c r="C555" i="40" s="1"/>
  <c r="V51" i="52"/>
  <c r="V8" i="42"/>
  <c r="E529" i="40" s="1"/>
  <c r="R34" i="45"/>
  <c r="C555" i="43" s="1"/>
  <c r="T32" i="46"/>
  <c r="D553" i="44" s="1"/>
  <c r="R33" i="10"/>
  <c r="C554" i="12" s="1"/>
  <c r="T38" i="14"/>
  <c r="D559" i="13" s="1"/>
  <c r="X4" i="46"/>
  <c r="F525" i="44" s="1"/>
  <c r="X38" i="52"/>
  <c r="F559" i="51" s="1"/>
  <c r="X37" i="49"/>
  <c r="F558" i="47" s="1"/>
  <c r="T30" i="42"/>
  <c r="D551" i="40" s="1"/>
  <c r="R32" i="52"/>
  <c r="C553" i="51" s="1"/>
  <c r="T33" i="52"/>
  <c r="D554" i="51" s="1"/>
  <c r="X14" i="14"/>
  <c r="F535" i="13" s="1"/>
  <c r="T50" i="50"/>
  <c r="D571" i="48" s="1"/>
  <c r="T39" i="46"/>
  <c r="D560" i="44" s="1"/>
  <c r="R4" i="41"/>
  <c r="C525" i="39" s="1"/>
  <c r="V40" i="49"/>
  <c r="E561" i="47" s="1"/>
  <c r="R34" i="41"/>
  <c r="C555" i="39" s="1"/>
  <c r="X26" i="14"/>
  <c r="F547" i="13" s="1"/>
  <c r="V16" i="42"/>
  <c r="E537" i="40" s="1"/>
  <c r="R44" i="42"/>
  <c r="C565" i="40" s="1"/>
  <c r="X25" i="41"/>
  <c r="F546" i="39" s="1"/>
  <c r="X16" i="52"/>
  <c r="F537" i="51" s="1"/>
  <c r="V38" i="10"/>
  <c r="E559" i="12" s="1"/>
  <c r="T24" i="45"/>
  <c r="D545" i="43" s="1"/>
  <c r="R32" i="49"/>
  <c r="C553" i="47" s="1"/>
  <c r="T10" i="45"/>
  <c r="D531" i="43" s="1"/>
  <c r="V3" i="14"/>
  <c r="E524" i="13" s="1"/>
  <c r="P23" i="52"/>
  <c r="B544" i="51" s="1"/>
  <c r="V45" i="49"/>
  <c r="E566" i="47" s="1"/>
  <c r="P25" i="49"/>
  <c r="B546" i="47" s="1"/>
  <c r="V2" i="45"/>
  <c r="E523" i="43" s="1"/>
  <c r="V26" i="106"/>
  <c r="E547" i="105" s="1"/>
  <c r="R30" i="49"/>
  <c r="C551" i="47" s="1"/>
  <c r="X17" i="14"/>
  <c r="F538" i="13" s="1"/>
  <c r="R44" i="45"/>
  <c r="C565" i="43" s="1"/>
  <c r="V16" i="50"/>
  <c r="E537" i="48" s="1"/>
  <c r="P9" i="42"/>
  <c r="B530" i="40" s="1"/>
  <c r="P10" i="41"/>
  <c r="B531" i="39" s="1"/>
  <c r="P5" i="41"/>
  <c r="B526" i="39" s="1"/>
  <c r="P8" i="41"/>
  <c r="B529" i="39" s="1"/>
  <c r="P9" i="41"/>
  <c r="B530" i="39" s="1"/>
  <c r="P12" i="42"/>
  <c r="B533" i="40" s="1"/>
  <c r="P4" i="42"/>
  <c r="B525" i="40" s="1"/>
  <c r="P3" i="42"/>
  <c r="B524" i="40" s="1"/>
  <c r="P5" i="42"/>
  <c r="B526" i="40" s="1"/>
  <c r="P6" i="41"/>
  <c r="B527" i="39" s="1"/>
  <c r="P2" i="42"/>
  <c r="B523" i="40" s="1"/>
  <c r="P11" i="41"/>
  <c r="B532" i="39" s="1"/>
  <c r="P6" i="10"/>
  <c r="B527" i="12" s="1"/>
  <c r="P7" i="10"/>
  <c r="B528" i="12" s="1"/>
  <c r="P9" i="10"/>
  <c r="B530" i="12" s="1"/>
  <c r="P2" i="10"/>
  <c r="B523" i="12" s="1"/>
  <c r="P3" i="10"/>
  <c r="B524" i="12" s="1"/>
  <c r="P20" i="106"/>
  <c r="B541" i="105" s="1"/>
  <c r="P6" i="14"/>
  <c r="B527" i="13" s="1"/>
  <c r="P9" i="14"/>
  <c r="B530" i="13" s="1"/>
  <c r="P15" i="41"/>
  <c r="B536" i="39" s="1"/>
  <c r="P14" i="10"/>
  <c r="B535" i="12" s="1"/>
  <c r="P13" i="41"/>
  <c r="B534" i="39" s="1"/>
  <c r="P12" i="14"/>
  <c r="B533" i="13" s="1"/>
  <c r="P21" i="10"/>
  <c r="B542" i="12" s="1"/>
  <c r="P15" i="10"/>
  <c r="B536" i="12" s="1"/>
  <c r="P7" i="14"/>
  <c r="B528" i="13" s="1"/>
  <c r="P12" i="10"/>
  <c r="B533" i="12" s="1"/>
  <c r="P18" i="41"/>
  <c r="B539" i="39" s="1"/>
  <c r="P14" i="106"/>
  <c r="B535" i="105" s="1"/>
  <c r="P19" i="10"/>
  <c r="B540" i="12" s="1"/>
  <c r="P2" i="14"/>
  <c r="B523" i="13" s="1"/>
  <c r="P11" i="106"/>
  <c r="B532" i="105" s="1"/>
  <c r="P10" i="106"/>
  <c r="B531" i="105" s="1"/>
  <c r="P15" i="106"/>
  <c r="B536" i="105" s="1"/>
  <c r="P18" i="10"/>
  <c r="B539" i="12" s="1"/>
  <c r="P17" i="41"/>
  <c r="B538" i="39" s="1"/>
  <c r="P5" i="14"/>
  <c r="B526" i="13" s="1"/>
  <c r="P18" i="106"/>
  <c r="B539" i="105" s="1"/>
  <c r="P20" i="41"/>
  <c r="B541" i="39" s="1"/>
  <c r="P16" i="41"/>
  <c r="B537" i="39" s="1"/>
  <c r="P11" i="14"/>
  <c r="B532" i="13" s="1"/>
  <c r="P25" i="46"/>
  <c r="B546" i="44" s="1"/>
  <c r="P29" i="46"/>
  <c r="B550" i="44" s="1"/>
  <c r="P18" i="46"/>
  <c r="B539" i="44" s="1"/>
  <c r="P37" i="46"/>
  <c r="B558" i="44" s="1"/>
  <c r="P33" i="46"/>
  <c r="B554" i="44" s="1"/>
  <c r="P4" i="46"/>
  <c r="B525" i="44" s="1"/>
  <c r="P10" i="46"/>
  <c r="B531" i="44" s="1"/>
  <c r="P36" i="46"/>
  <c r="B557" i="44" s="1"/>
  <c r="P7" i="46"/>
  <c r="B528" i="44" s="1"/>
  <c r="P35" i="46"/>
  <c r="B556" i="44" s="1"/>
  <c r="P26" i="46"/>
  <c r="B547" i="44" s="1"/>
  <c r="P22" i="46"/>
  <c r="B543" i="44" s="1"/>
  <c r="P34" i="46"/>
  <c r="B555" i="44" s="1"/>
  <c r="P30" i="46"/>
  <c r="B551" i="44" s="1"/>
  <c r="P27" i="46"/>
  <c r="B548" i="44" s="1"/>
  <c r="P39" i="46"/>
  <c r="B560" i="44" s="1"/>
  <c r="P12" i="46"/>
  <c r="B533" i="44" s="1"/>
  <c r="P19" i="46"/>
  <c r="B540" i="44" s="1"/>
  <c r="P11" i="46"/>
  <c r="B532" i="44" s="1"/>
  <c r="P41" i="46"/>
  <c r="B562" i="44" s="1"/>
  <c r="P46" i="46"/>
  <c r="B567" i="44" s="1"/>
  <c r="P43" i="46"/>
  <c r="B564" i="44" s="1"/>
  <c r="P49" i="46"/>
  <c r="B570" i="44" s="1"/>
  <c r="P48" i="46"/>
  <c r="B569" i="44" s="1"/>
  <c r="R2" i="46"/>
  <c r="C523" i="44" s="1"/>
  <c r="R4" i="46"/>
  <c r="C525" i="44" s="1"/>
  <c r="R3" i="46"/>
  <c r="C524" i="44" s="1"/>
  <c r="X19" i="49"/>
  <c r="F540" i="47" s="1"/>
  <c r="R46" i="45"/>
  <c r="C567" i="43" s="1"/>
  <c r="T50" i="10"/>
  <c r="D571" i="12" s="1"/>
  <c r="T31" i="10"/>
  <c r="D552" i="12" s="1"/>
  <c r="R37" i="46"/>
  <c r="C558" i="44" s="1"/>
  <c r="T27" i="41"/>
  <c r="D548" i="39" s="1"/>
  <c r="R45" i="46"/>
  <c r="C566" i="44" s="1"/>
  <c r="X43" i="10"/>
  <c r="F564" i="12" s="1"/>
  <c r="V24" i="49"/>
  <c r="E545" i="47" s="1"/>
  <c r="P39" i="50"/>
  <c r="B560" i="48" s="1"/>
  <c r="T48" i="46"/>
  <c r="D569" i="44" s="1"/>
  <c r="T5" i="45"/>
  <c r="D526" i="43" s="1"/>
  <c r="T49" i="45"/>
  <c r="D570" i="43" s="1"/>
  <c r="X7" i="50"/>
  <c r="F528" i="48" s="1"/>
  <c r="P28" i="14"/>
  <c r="B549" i="13" s="1"/>
  <c r="R36" i="52"/>
  <c r="C557" i="51" s="1"/>
  <c r="V45" i="52"/>
  <c r="E566" i="51" s="1"/>
  <c r="X50" i="45"/>
  <c r="F571" i="43" s="1"/>
  <c r="P24" i="42"/>
  <c r="B545" i="40" s="1"/>
  <c r="V9" i="10"/>
  <c r="E530" i="12" s="1"/>
  <c r="T40" i="106"/>
  <c r="D561" i="105" s="1"/>
  <c r="T12" i="49"/>
  <c r="D533" i="47" s="1"/>
  <c r="T16" i="49"/>
  <c r="D537" i="47" s="1"/>
  <c r="P39" i="41"/>
  <c r="B560" i="39" s="1"/>
  <c r="R48" i="50"/>
  <c r="C569" i="48" s="1"/>
  <c r="T29" i="49"/>
  <c r="D550" i="47" s="1"/>
  <c r="X16" i="10"/>
  <c r="F537" i="12" s="1"/>
  <c r="V21" i="46"/>
  <c r="E542" i="44" s="1"/>
  <c r="V13" i="49"/>
  <c r="E534" i="47" s="1"/>
  <c r="P48" i="106"/>
  <c r="B569" i="105" s="1"/>
  <c r="X2" i="52"/>
  <c r="F523" i="51" s="1"/>
  <c r="V28" i="14"/>
  <c r="E549" i="13" s="1"/>
  <c r="V34" i="106"/>
  <c r="E555" i="105" s="1"/>
  <c r="T18" i="52"/>
  <c r="D539" i="51" s="1"/>
  <c r="R24" i="10"/>
  <c r="C545" i="12" s="1"/>
  <c r="X6" i="46"/>
  <c r="F527" i="44" s="1"/>
  <c r="R42" i="52"/>
  <c r="C563" i="51" s="1"/>
  <c r="R47" i="46"/>
  <c r="C568" i="44" s="1"/>
  <c r="T19" i="106"/>
  <c r="D540" i="105" s="1"/>
  <c r="T18" i="50"/>
  <c r="D539" i="48" s="1"/>
  <c r="V44" i="14"/>
  <c r="E565" i="13" s="1"/>
  <c r="V46" i="106"/>
  <c r="E567" i="105" s="1"/>
  <c r="R25" i="45"/>
  <c r="C546" i="43" s="1"/>
  <c r="X31" i="14"/>
  <c r="F552" i="13" s="1"/>
  <c r="R20" i="49"/>
  <c r="C541" i="47" s="1"/>
  <c r="R16" i="50"/>
  <c r="C537" i="48" s="1"/>
  <c r="X47" i="10"/>
  <c r="F568" i="12" s="1"/>
  <c r="V15" i="106"/>
  <c r="E536" i="105" s="1"/>
  <c r="R7" i="10"/>
  <c r="C528" i="12" s="1"/>
  <c r="R23" i="10"/>
  <c r="C544" i="12" s="1"/>
  <c r="X11" i="14"/>
  <c r="F532" i="13" s="1"/>
  <c r="R42" i="46"/>
  <c r="C563" i="44" s="1"/>
  <c r="X22" i="41"/>
  <c r="F543" i="39" s="1"/>
  <c r="R49" i="14"/>
  <c r="C570" i="13" s="1"/>
  <c r="R14" i="14"/>
  <c r="C535" i="13" s="1"/>
  <c r="X11" i="46"/>
  <c r="F532" i="44" s="1"/>
  <c r="V33" i="46"/>
  <c r="E554" i="44" s="1"/>
  <c r="V10" i="41"/>
  <c r="E531" i="39" s="1"/>
  <c r="R47" i="41"/>
  <c r="C568" i="39" s="1"/>
  <c r="R32" i="14"/>
  <c r="C553" i="13" s="1"/>
  <c r="T36" i="46"/>
  <c r="D557" i="44" s="1"/>
  <c r="V33" i="50"/>
  <c r="E554" i="48" s="1"/>
  <c r="V8" i="10"/>
  <c r="E529" i="12" s="1"/>
  <c r="R51" i="45"/>
  <c r="R19"/>
  <c r="C540" i="43" s="1"/>
  <c r="X19" i="42"/>
  <c r="F540" i="40" s="1"/>
  <c r="T21" i="50"/>
  <c r="D542" i="48" s="1"/>
  <c r="X8" i="46"/>
  <c r="F529" i="44" s="1"/>
  <c r="P41" i="14"/>
  <c r="B562" i="13" s="1"/>
  <c r="X12" i="106"/>
  <c r="F533" i="105" s="1"/>
  <c r="V44" i="10"/>
  <c r="E565" i="12" s="1"/>
  <c r="T20" i="49"/>
  <c r="D541" i="47" s="1"/>
  <c r="X45" i="10"/>
  <c r="F566" i="12" s="1"/>
  <c r="X49" i="50"/>
  <c r="F570" i="48" s="1"/>
  <c r="R41" i="41"/>
  <c r="C562" i="39" s="1"/>
  <c r="T49" i="14"/>
  <c r="D570" i="13" s="1"/>
  <c r="P5" i="50"/>
  <c r="B526" i="48" s="1"/>
  <c r="R15" i="42"/>
  <c r="C536" i="40" s="1"/>
  <c r="P48" i="10"/>
  <c r="B569" i="12" s="1"/>
  <c r="X46" i="49"/>
  <c r="F567" i="47" s="1"/>
  <c r="P11" i="49"/>
  <c r="B532" i="47" s="1"/>
  <c r="X18" i="50"/>
  <c r="F539" i="48" s="1"/>
  <c r="X6" i="52"/>
  <c r="F527" i="51" s="1"/>
  <c r="T25" i="41"/>
  <c r="D546" i="39" s="1"/>
  <c r="P11" i="50"/>
  <c r="B532" i="48" s="1"/>
  <c r="V3" i="46"/>
  <c r="E524" i="44" s="1"/>
  <c r="T32" i="45"/>
  <c r="D553" i="43" s="1"/>
  <c r="P29" i="42"/>
  <c r="B550" i="40" s="1"/>
  <c r="R33" i="52"/>
  <c r="C554" i="51" s="1"/>
  <c r="V43" i="106"/>
  <c r="E564" i="105" s="1"/>
  <c r="P38" i="50"/>
  <c r="B559" i="48" s="1"/>
  <c r="V28" i="49"/>
  <c r="E549" i="47" s="1"/>
  <c r="V19" i="45"/>
  <c r="E540" i="43" s="1"/>
  <c r="P47" i="42"/>
  <c r="B568" i="40" s="1"/>
  <c r="R18" i="106"/>
  <c r="C539" i="105" s="1"/>
  <c r="X9" i="52"/>
  <c r="F530" i="51" s="1"/>
  <c r="P45" i="41"/>
  <c r="B566" i="39" s="1"/>
  <c r="V25" i="46"/>
  <c r="E546" i="44" s="1"/>
  <c r="X51" i="46"/>
  <c r="T15"/>
  <c r="D536" i="44" s="1"/>
  <c r="X40" i="42"/>
  <c r="F561" i="40" s="1"/>
  <c r="V43" i="14"/>
  <c r="E564" i="13" s="1"/>
  <c r="T18" i="42"/>
  <c r="D539" i="40" s="1"/>
  <c r="P45" i="52"/>
  <c r="B566" i="51" s="1"/>
  <c r="T41" i="106"/>
  <c r="D562" i="105" s="1"/>
  <c r="X19" i="52"/>
  <c r="F540" i="51" s="1"/>
  <c r="T19" i="45"/>
  <c r="D540" i="43" s="1"/>
  <c r="R48" i="42"/>
  <c r="C569" i="40" s="1"/>
  <c r="X35" i="14"/>
  <c r="F556" i="13" s="1"/>
  <c r="X22" i="106"/>
  <c r="F543" i="105" s="1"/>
  <c r="X43" i="46"/>
  <c r="F564" i="44" s="1"/>
  <c r="V11" i="41"/>
  <c r="E532" i="39" s="1"/>
  <c r="X19" i="50"/>
  <c r="F540" i="48" s="1"/>
  <c r="T8" i="50"/>
  <c r="D529" i="48" s="1"/>
  <c r="X35" i="49"/>
  <c r="F556" i="47" s="1"/>
  <c r="X27" i="45"/>
  <c r="F548" i="43" s="1"/>
  <c r="T5" i="14"/>
  <c r="D526" i="13" s="1"/>
  <c r="V19" i="14"/>
  <c r="E540" i="13" s="1"/>
  <c r="P39" i="14"/>
  <c r="B560" i="13" s="1"/>
  <c r="X24" i="10"/>
  <c r="F545" i="12" s="1"/>
  <c r="V37" i="42"/>
  <c r="E558" i="40" s="1"/>
  <c r="X50" i="14"/>
  <c r="F571" i="13" s="1"/>
  <c r="T17" i="41"/>
  <c r="D538" i="39" s="1"/>
  <c r="V47" i="42"/>
  <c r="E568" i="40" s="1"/>
  <c r="V14" i="14"/>
  <c r="E535" i="13" s="1"/>
  <c r="T36" i="49"/>
  <c r="D557" i="47" s="1"/>
  <c r="T2" i="106"/>
  <c r="D523" i="105" s="1"/>
  <c r="V27" i="52"/>
  <c r="E548" i="51" s="1"/>
  <c r="T42" i="41"/>
  <c r="D563" i="39" s="1"/>
  <c r="V12" i="41"/>
  <c r="E533" i="39" s="1"/>
  <c r="P35" i="42"/>
  <c r="B556" i="40" s="1"/>
  <c r="X41" i="50"/>
  <c r="F562" i="48" s="1"/>
  <c r="X30" i="106"/>
  <c r="F551" i="105" s="1"/>
  <c r="T23" i="41"/>
  <c r="D544" i="39" s="1"/>
  <c r="X33" i="50"/>
  <c r="F554" i="48" s="1"/>
  <c r="R48" i="10"/>
  <c r="C569" i="12" s="1"/>
  <c r="X23" i="50"/>
  <c r="F544" i="48" s="1"/>
  <c r="V4" i="106"/>
  <c r="E525" i="105" s="1"/>
  <c r="X16" i="46"/>
  <c r="F537" i="44" s="1"/>
  <c r="P36" i="45"/>
  <c r="B557" i="43" s="1"/>
  <c r="V6" i="52"/>
  <c r="E527" i="51" s="1"/>
  <c r="P39" i="45"/>
  <c r="B560" i="43" s="1"/>
  <c r="T23" i="42"/>
  <c r="D544" i="40" s="1"/>
  <c r="R40" i="14"/>
  <c r="C561" i="13" s="1"/>
  <c r="T24" i="41"/>
  <c r="D545" i="39" s="1"/>
  <c r="V22" i="14"/>
  <c r="E543" i="13" s="1"/>
  <c r="T40" i="49"/>
  <c r="D561" i="47" s="1"/>
  <c r="X47" i="14"/>
  <c r="F568" i="13" s="1"/>
  <c r="R16" i="49"/>
  <c r="C537" i="47" s="1"/>
  <c r="P45" i="14"/>
  <c r="B566" i="13" s="1"/>
  <c r="X35" i="106"/>
  <c r="F556" i="105" s="1"/>
  <c r="P20" i="52"/>
  <c r="B541" i="51" s="1"/>
  <c r="T37" i="46"/>
  <c r="D558" i="44" s="1"/>
  <c r="R29" i="106"/>
  <c r="C550" i="105" s="1"/>
  <c r="P49" i="41"/>
  <c r="B570" i="39" s="1"/>
  <c r="R39" i="46"/>
  <c r="C560" i="44" s="1"/>
  <c r="X34" i="50"/>
  <c r="F555" i="48" s="1"/>
  <c r="V39" i="42"/>
  <c r="E560" i="40" s="1"/>
  <c r="T31" i="50"/>
  <c r="D552" i="48" s="1"/>
  <c r="V40" i="45"/>
  <c r="E561" i="43" s="1"/>
  <c r="V49" i="52"/>
  <c r="E570" i="51" s="1"/>
  <c r="V27" i="49"/>
  <c r="E548" i="47" s="1"/>
  <c r="P13" i="50"/>
  <c r="B534" i="48" s="1"/>
  <c r="X4" i="49"/>
  <c r="F525" i="47" s="1"/>
  <c r="X18" i="45"/>
  <c r="F539" i="43" s="1"/>
  <c r="X12" i="52"/>
  <c r="F533" i="51" s="1"/>
  <c r="P45" i="49"/>
  <c r="B566" i="47" s="1"/>
  <c r="V36" i="10"/>
  <c r="E557" i="12" s="1"/>
  <c r="V51" i="14"/>
  <c r="T38" i="46"/>
  <c r="D559" i="44" s="1"/>
  <c r="V49" i="106"/>
  <c r="E570" i="105" s="1"/>
  <c r="X33" i="52"/>
  <c r="F554" i="51" s="1"/>
  <c r="T35" i="52"/>
  <c r="D556" i="51" s="1"/>
  <c r="V21" i="41"/>
  <c r="E542" i="39" s="1"/>
  <c r="T21" i="46"/>
  <c r="D542" i="44" s="1"/>
  <c r="T7" i="50"/>
  <c r="D528" i="48" s="1"/>
  <c r="X51" i="41"/>
  <c r="T24" i="50"/>
  <c r="D545" i="48" s="1"/>
  <c r="R24" i="14"/>
  <c r="C545" i="13" s="1"/>
  <c r="X25" i="14"/>
  <c r="F546" i="13" s="1"/>
  <c r="V42" i="14"/>
  <c r="E563" i="13" s="1"/>
  <c r="V42" i="10"/>
  <c r="E563" i="12" s="1"/>
  <c r="V42" i="42"/>
  <c r="E563" i="40" s="1"/>
  <c r="X29" i="49"/>
  <c r="F550" i="47" s="1"/>
  <c r="R39" i="49"/>
  <c r="C560" i="47" s="1"/>
  <c r="R13" i="42"/>
  <c r="C534" i="40" s="1"/>
  <c r="R21" i="52"/>
  <c r="C542" i="51" s="1"/>
  <c r="P50" i="42"/>
  <c r="B571" i="40" s="1"/>
  <c r="T22" i="52"/>
  <c r="D543" i="51" s="1"/>
  <c r="T18" i="106"/>
  <c r="D539" i="105" s="1"/>
  <c r="T30" i="52"/>
  <c r="D551" i="51" s="1"/>
  <c r="X2" i="46"/>
  <c r="F523" i="44" s="1"/>
  <c r="P34" i="45"/>
  <c r="B555" i="43" s="1"/>
  <c r="V22" i="42"/>
  <c r="E543" i="40" s="1"/>
  <c r="R28" i="46"/>
  <c r="C549" i="44" s="1"/>
  <c r="V44" i="49"/>
  <c r="E565" i="47" s="1"/>
  <c r="V15" i="14"/>
  <c r="E536" i="13" s="1"/>
  <c r="V6" i="49"/>
  <c r="E527" i="47" s="1"/>
  <c r="T18" i="14"/>
  <c r="D539" i="13" s="1"/>
  <c r="T45" i="41"/>
  <c r="D566" i="39" s="1"/>
  <c r="R15" i="46"/>
  <c r="C536" i="44" s="1"/>
  <c r="V48" i="49"/>
  <c r="E569" i="47" s="1"/>
  <c r="R8" i="52"/>
  <c r="C529" i="51" s="1"/>
  <c r="R29" i="46"/>
  <c r="C550" i="44" s="1"/>
  <c r="X41" i="49"/>
  <c r="F562" i="47" s="1"/>
  <c r="T42" i="42"/>
  <c r="D563" i="40" s="1"/>
  <c r="X21" i="14"/>
  <c r="F542" i="13" s="1"/>
  <c r="R3" i="41"/>
  <c r="C524" i="39" s="1"/>
  <c r="V48" i="46"/>
  <c r="E569" i="44" s="1"/>
  <c r="X50" i="50"/>
  <c r="F571" i="48" s="1"/>
  <c r="P48" i="52"/>
  <c r="B569" i="51" s="1"/>
  <c r="X48" i="42"/>
  <c r="F569" i="40" s="1"/>
  <c r="T24" i="106"/>
  <c r="D545" i="105" s="1"/>
  <c r="V31" i="46"/>
  <c r="E552" i="44" s="1"/>
  <c r="X8" i="10"/>
  <c r="F529" i="12" s="1"/>
  <c r="V6" i="45"/>
  <c r="E527" i="43" s="1"/>
  <c r="T3" i="42"/>
  <c r="D524" i="40" s="1"/>
  <c r="V16" i="106"/>
  <c r="E537" i="105" s="1"/>
  <c r="P21" i="49"/>
  <c r="B542" i="47" s="1"/>
  <c r="R9" i="10"/>
  <c r="C530" i="12" s="1"/>
  <c r="V21" i="106"/>
  <c r="E542" i="105" s="1"/>
  <c r="V29" i="14"/>
  <c r="E550" i="13" s="1"/>
  <c r="V29" i="52"/>
  <c r="E550" i="51" s="1"/>
  <c r="V4" i="50"/>
  <c r="E525" i="48" s="1"/>
  <c r="R27" i="45"/>
  <c r="C548" i="43" s="1"/>
  <c r="V30" i="50"/>
  <c r="E551" i="48" s="1"/>
  <c r="R41" i="46"/>
  <c r="C562" i="44" s="1"/>
  <c r="X2" i="41"/>
  <c r="F523" i="39" s="1"/>
  <c r="T20" i="41"/>
  <c r="D541" i="39" s="1"/>
  <c r="T40" i="10"/>
  <c r="D561" i="12" s="1"/>
  <c r="V49" i="41"/>
  <c r="E570" i="39" s="1"/>
  <c r="V28" i="52"/>
  <c r="E549" i="51" s="1"/>
  <c r="T25" i="52"/>
  <c r="D546" i="51" s="1"/>
  <c r="R43" i="45"/>
  <c r="C564" i="43" s="1"/>
  <c r="X14" i="106"/>
  <c r="F535" i="105" s="1"/>
  <c r="V16" i="14"/>
  <c r="E537" i="13" s="1"/>
  <c r="T16" i="14"/>
  <c r="D537" i="13" s="1"/>
  <c r="X25" i="45"/>
  <c r="F546" i="43" s="1"/>
  <c r="V11" i="49"/>
  <c r="E532" i="47" s="1"/>
  <c r="R27" i="41"/>
  <c r="C548" i="39" s="1"/>
  <c r="R2" i="50"/>
  <c r="C523" i="48" s="1"/>
  <c r="P24" i="50"/>
  <c r="B545" i="48" s="1"/>
  <c r="X10" i="50"/>
  <c r="F531" i="48" s="1"/>
  <c r="T2" i="41"/>
  <c r="D523" i="39" s="1"/>
  <c r="X49" i="49"/>
  <c r="F570" i="47" s="1"/>
  <c r="X39" i="50"/>
  <c r="F560" i="48" s="1"/>
  <c r="R36" i="41"/>
  <c r="C557" i="39" s="1"/>
  <c r="V14" i="46"/>
  <c r="E535" i="44" s="1"/>
  <c r="T48" i="52"/>
  <c r="D569" i="51" s="1"/>
  <c r="R22" i="46"/>
  <c r="C543" i="44" s="1"/>
  <c r="T6" i="41"/>
  <c r="D527" i="39" s="1"/>
  <c r="V49" i="49"/>
  <c r="E570" i="47" s="1"/>
  <c r="P18" i="42"/>
  <c r="B539" i="40" s="1"/>
  <c r="X10" i="46"/>
  <c r="F531" i="44" s="1"/>
  <c r="T28" i="10"/>
  <c r="D549" i="12" s="1"/>
  <c r="P28" i="106"/>
  <c r="B549" i="105" s="1"/>
  <c r="R17" i="41"/>
  <c r="C538" i="39" s="1"/>
  <c r="T42" i="106"/>
  <c r="D563" i="105" s="1"/>
  <c r="V11" i="50"/>
  <c r="E532" i="48" s="1"/>
  <c r="T37" i="106"/>
  <c r="D558" i="105" s="1"/>
  <c r="V7" i="42"/>
  <c r="E528" i="40" s="1"/>
  <c r="V37" i="49"/>
  <c r="E558" i="47" s="1"/>
  <c r="R2" i="42"/>
  <c r="C523" i="40" s="1"/>
  <c r="T22" i="42"/>
  <c r="D543" i="40" s="1"/>
  <c r="T30" i="46"/>
  <c r="D551" i="44" s="1"/>
  <c r="P40" i="106"/>
  <c r="B561" i="105" s="1"/>
  <c r="T26" i="41"/>
  <c r="D547" i="39" s="1"/>
  <c r="T15" i="42"/>
  <c r="D536" i="40" s="1"/>
  <c r="P30" i="41"/>
  <c r="B551" i="39" s="1"/>
  <c r="V40" i="42"/>
  <c r="E561" i="40" s="1"/>
  <c r="R12" i="52"/>
  <c r="C533" i="51" s="1"/>
  <c r="X17" i="49"/>
  <c r="F538" i="47" s="1"/>
  <c r="R22" i="50"/>
  <c r="C543" i="48" s="1"/>
  <c r="T48" i="106"/>
  <c r="D569" i="105" s="1"/>
  <c r="X39" i="14"/>
  <c r="F560" i="13" s="1"/>
  <c r="P26" i="42"/>
  <c r="B547" i="40" s="1"/>
  <c r="T8" i="14"/>
  <c r="D529" i="13" s="1"/>
  <c r="V50" i="49"/>
  <c r="E571" i="47" s="1"/>
  <c r="T25" i="45"/>
  <c r="D546" i="43" s="1"/>
  <c r="T24" i="52"/>
  <c r="D545" i="51" s="1"/>
  <c r="V32" i="45"/>
  <c r="E553" i="43" s="1"/>
  <c r="T37" i="45"/>
  <c r="D558" i="43" s="1"/>
  <c r="R24" i="49"/>
  <c r="C545" i="47" s="1"/>
  <c r="R8" i="10"/>
  <c r="C529" i="12" s="1"/>
  <c r="T50" i="41"/>
  <c r="D571" i="39" s="1"/>
  <c r="X26" i="10"/>
  <c r="F547" i="12" s="1"/>
  <c r="T15" i="50"/>
  <c r="D536" i="48" s="1"/>
  <c r="R48" i="41"/>
  <c r="C569" i="39" s="1"/>
  <c r="P32" i="49"/>
  <c r="B553" i="47" s="1"/>
  <c r="R9" i="50"/>
  <c r="C530" i="48" s="1"/>
  <c r="X38" i="41"/>
  <c r="F559" i="39" s="1"/>
  <c r="X13" i="52"/>
  <c r="F534" i="51" s="1"/>
  <c r="X13" i="49"/>
  <c r="F534" i="47" s="1"/>
  <c r="P16" i="42"/>
  <c r="B537" i="40" s="1"/>
  <c r="X33" i="46"/>
  <c r="F554" i="44" s="1"/>
  <c r="X30" i="41"/>
  <c r="F551" i="39" s="1"/>
  <c r="X40" i="52"/>
  <c r="F561" i="51" s="1"/>
  <c r="T19" i="46"/>
  <c r="D540" i="44" s="1"/>
  <c r="P22" i="52"/>
  <c r="B543" i="51" s="1"/>
  <c r="V41" i="46"/>
  <c r="E562" i="44" s="1"/>
  <c r="P40" i="41"/>
  <c r="B561" i="39" s="1"/>
  <c r="V13" i="50"/>
  <c r="E534" i="48" s="1"/>
  <c r="V28" i="46"/>
  <c r="E549" i="44" s="1"/>
  <c r="V6" i="50"/>
  <c r="E527" i="48" s="1"/>
  <c r="X13" i="106"/>
  <c r="F534" i="105" s="1"/>
  <c r="V46" i="46"/>
  <c r="E567" i="44" s="1"/>
  <c r="T47" i="42"/>
  <c r="D568" i="40" s="1"/>
  <c r="V36" i="46"/>
  <c r="E557" i="44" s="1"/>
  <c r="T50" i="14"/>
  <c r="D571" i="13" s="1"/>
  <c r="X14" i="52"/>
  <c r="F535" i="51" s="1"/>
  <c r="V38" i="41"/>
  <c r="E559" i="39" s="1"/>
  <c r="T13" i="52"/>
  <c r="D534" i="51" s="1"/>
  <c r="T26" i="14"/>
  <c r="D547" i="13" s="1"/>
  <c r="T6" i="42"/>
  <c r="D527" i="40" s="1"/>
  <c r="X43" i="49"/>
  <c r="F564" i="47" s="1"/>
  <c r="P34" i="10"/>
  <c r="B555" i="12" s="1"/>
  <c r="P19" i="14"/>
  <c r="B540" i="13" s="1"/>
  <c r="T9" i="106"/>
  <c r="D530" i="105" s="1"/>
  <c r="R11" i="52"/>
  <c r="C532" i="51" s="1"/>
  <c r="R19" i="10"/>
  <c r="C540" i="12" s="1"/>
  <c r="X7" i="45"/>
  <c r="F528" i="43" s="1"/>
  <c r="P42" i="41"/>
  <c r="B563" i="39" s="1"/>
  <c r="V13" i="14"/>
  <c r="E534" i="13" s="1"/>
  <c r="P36" i="14"/>
  <c r="B557" i="13" s="1"/>
  <c r="R26" i="106"/>
  <c r="C547" i="105" s="1"/>
  <c r="T47" i="52"/>
  <c r="D568" i="51" s="1"/>
  <c r="X29" i="52"/>
  <c r="F550" i="51" s="1"/>
  <c r="P51" i="10"/>
  <c r="R27" i="50"/>
  <c r="C548" i="48" s="1"/>
  <c r="X44" i="106"/>
  <c r="F565" i="105" s="1"/>
  <c r="X39" i="49"/>
  <c r="F560" i="47" s="1"/>
  <c r="T13" i="42"/>
  <c r="D534" i="40" s="1"/>
  <c r="X29" i="45"/>
  <c r="F550" i="43" s="1"/>
  <c r="X28" i="42"/>
  <c r="F549" i="40" s="1"/>
  <c r="P47" i="49"/>
  <c r="B568" i="47" s="1"/>
  <c r="T51" i="49"/>
  <c r="R7"/>
  <c r="C528" i="47" s="1"/>
  <c r="V27" i="41"/>
  <c r="E548" i="39" s="1"/>
  <c r="R37" i="41"/>
  <c r="C558" i="39" s="1"/>
  <c r="R6" i="50"/>
  <c r="C527" i="48" s="1"/>
  <c r="V6" i="46"/>
  <c r="E527" i="44" s="1"/>
  <c r="X42" i="41"/>
  <c r="F563" i="39" s="1"/>
  <c r="X26" i="41"/>
  <c r="F547" i="39" s="1"/>
  <c r="R45" i="14"/>
  <c r="C566" i="13" s="1"/>
  <c r="R40" i="52"/>
  <c r="C561" i="51" s="1"/>
  <c r="P24" i="10"/>
  <c r="B545" i="12" s="1"/>
  <c r="V5" i="10"/>
  <c r="E526" i="12" s="1"/>
  <c r="R32" i="46"/>
  <c r="C553" i="44" s="1"/>
  <c r="X15" i="49"/>
  <c r="F536" i="47" s="1"/>
  <c r="R21" i="14"/>
  <c r="C542" i="13" s="1"/>
  <c r="X38" i="46"/>
  <c r="F559" i="44" s="1"/>
  <c r="X8" i="42"/>
  <c r="F529" i="40" s="1"/>
  <c r="T16" i="42"/>
  <c r="D537" i="40" s="1"/>
  <c r="V50" i="50"/>
  <c r="E571" i="48" s="1"/>
  <c r="R22" i="41"/>
  <c r="C543" i="39" s="1"/>
  <c r="T15" i="45"/>
  <c r="D536" i="43" s="1"/>
  <c r="X29" i="46"/>
  <c r="F550" i="44" s="1"/>
  <c r="X26" i="45"/>
  <c r="F547" i="43" s="1"/>
  <c r="V7" i="106"/>
  <c r="E528" i="105" s="1"/>
  <c r="V25" i="45"/>
  <c r="E546" i="43" s="1"/>
  <c r="T47" i="106"/>
  <c r="D568" i="105" s="1"/>
  <c r="X30" i="45"/>
  <c r="F551" i="43" s="1"/>
  <c r="R38" i="49"/>
  <c r="C559" i="47" s="1"/>
  <c r="V45" i="106"/>
  <c r="E566" i="105" s="1"/>
  <c r="P32" i="50"/>
  <c r="B553" i="48" s="1"/>
  <c r="X7" i="52"/>
  <c r="F528" i="51" s="1"/>
  <c r="T32" i="42"/>
  <c r="D553" i="40" s="1"/>
  <c r="V26" i="49"/>
  <c r="E547" i="47" s="1"/>
  <c r="T34" i="49"/>
  <c r="D555" i="47" s="1"/>
  <c r="V36" i="14"/>
  <c r="E557" i="13" s="1"/>
  <c r="V11" i="52"/>
  <c r="E532" i="51" s="1"/>
  <c r="R39" i="50"/>
  <c r="C560" i="48" s="1"/>
  <c r="T7" i="106"/>
  <c r="D528" i="105" s="1"/>
  <c r="P45" i="42"/>
  <c r="B566" i="40" s="1"/>
  <c r="X18" i="52"/>
  <c r="F539" i="51" s="1"/>
  <c r="V20" i="52"/>
  <c r="E541" i="51" s="1"/>
  <c r="R33" i="45"/>
  <c r="C554" i="43" s="1"/>
  <c r="P19" i="42"/>
  <c r="B540" i="40" s="1"/>
  <c r="T43" i="41"/>
  <c r="D564" i="39" s="1"/>
  <c r="T39" i="14"/>
  <c r="D560" i="13" s="1"/>
  <c r="T33" i="10"/>
  <c r="D554" i="12" s="1"/>
  <c r="T29" i="41"/>
  <c r="D550" i="39" s="1"/>
  <c r="P44" i="49"/>
  <c r="B565" i="47" s="1"/>
  <c r="X36" i="14"/>
  <c r="F557" i="13" s="1"/>
  <c r="V16" i="52"/>
  <c r="E537" i="51" s="1"/>
  <c r="T9" i="42"/>
  <c r="D530" i="40" s="1"/>
  <c r="T47" i="46"/>
  <c r="D568" i="44" s="1"/>
  <c r="R12" i="49"/>
  <c r="C533" i="47" s="1"/>
  <c r="P45" i="10"/>
  <c r="B566" i="12" s="1"/>
  <c r="R49" i="45"/>
  <c r="C570" i="43" s="1"/>
  <c r="X6" i="42"/>
  <c r="F527" i="40" s="1"/>
  <c r="R43" i="49"/>
  <c r="C564" i="47" s="1"/>
  <c r="R2" i="49"/>
  <c r="C523" i="47" s="1"/>
  <c r="T9" i="10"/>
  <c r="D530" i="12" s="1"/>
  <c r="X34" i="49"/>
  <c r="F555" i="47" s="1"/>
  <c r="V43" i="45"/>
  <c r="E564" i="43" s="1"/>
  <c r="X2" i="14"/>
  <c r="F523" i="13" s="1"/>
  <c r="X20" i="106"/>
  <c r="F541" i="105" s="1"/>
  <c r="V48" i="45"/>
  <c r="E569" i="43" s="1"/>
  <c r="R14" i="52"/>
  <c r="C535" i="51" s="1"/>
  <c r="R12" i="106"/>
  <c r="C533" i="105" s="1"/>
  <c r="P23" i="106"/>
  <c r="B544" i="105" s="1"/>
  <c r="V18" i="50"/>
  <c r="E539" i="48" s="1"/>
  <c r="R38" i="41"/>
  <c r="C559" i="39" s="1"/>
  <c r="R33" i="46"/>
  <c r="C554" i="44" s="1"/>
  <c r="V46" i="14"/>
  <c r="E567" i="13" s="1"/>
  <c r="R9" i="49"/>
  <c r="C530" i="47" s="1"/>
  <c r="R4" i="42"/>
  <c r="C525" i="40" s="1"/>
  <c r="R37" i="52"/>
  <c r="C558" i="51" s="1"/>
  <c r="T38" i="50"/>
  <c r="D559" i="48" s="1"/>
  <c r="T22" i="46"/>
  <c r="D543" i="44" s="1"/>
  <c r="T3" i="49"/>
  <c r="D524" i="47" s="1"/>
  <c r="P8" i="50"/>
  <c r="B529" i="48" s="1"/>
  <c r="R30" i="46"/>
  <c r="C551" i="44" s="1"/>
  <c r="P28" i="50"/>
  <c r="B549" i="48" s="1"/>
  <c r="V21" i="42"/>
  <c r="E542" i="40" s="1"/>
  <c r="V8" i="49"/>
  <c r="E529" i="47" s="1"/>
  <c r="T27" i="50"/>
  <c r="D548" i="48" s="1"/>
  <c r="R10" i="10"/>
  <c r="C531" i="12" s="1"/>
  <c r="T41" i="52"/>
  <c r="D562" i="51" s="1"/>
  <c r="V36" i="49"/>
  <c r="E557" i="47" s="1"/>
  <c r="X50" i="10"/>
  <c r="F571" i="12" s="1"/>
  <c r="P32" i="10"/>
  <c r="B553" i="12" s="1"/>
  <c r="X24" i="106"/>
  <c r="F545" i="105" s="1"/>
  <c r="R7" i="14"/>
  <c r="C528" i="13" s="1"/>
  <c r="T49" i="42"/>
  <c r="D570" i="40" s="1"/>
  <c r="T8" i="106"/>
  <c r="D529" i="105" s="1"/>
  <c r="T39" i="50"/>
  <c r="D560" i="48" s="1"/>
  <c r="V47" i="46"/>
  <c r="E568" i="44" s="1"/>
  <c r="X48" i="49"/>
  <c r="F569" i="47" s="1"/>
  <c r="R16" i="42"/>
  <c r="C537" i="40" s="1"/>
  <c r="V43" i="52"/>
  <c r="E564" i="51" s="1"/>
  <c r="T13" i="46"/>
  <c r="D534" i="44" s="1"/>
  <c r="X21" i="10"/>
  <c r="F542" i="12" s="1"/>
  <c r="X8" i="45"/>
  <c r="F529" i="43" s="1"/>
  <c r="X14" i="41"/>
  <c r="F535" i="39" s="1"/>
  <c r="P25" i="42"/>
  <c r="B546" i="40" s="1"/>
  <c r="X46" i="106"/>
  <c r="F567" i="105" s="1"/>
  <c r="V46" i="45"/>
  <c r="E567" i="43" s="1"/>
  <c r="P3" i="49"/>
  <c r="B524" i="47" s="1"/>
  <c r="X32" i="52"/>
  <c r="F553" i="51" s="1"/>
  <c r="R14" i="41"/>
  <c r="C535" i="39" s="1"/>
  <c r="X47" i="52"/>
  <c r="F568" i="51" s="1"/>
  <c r="X6" i="45"/>
  <c r="F527" i="43" s="1"/>
  <c r="V47" i="45"/>
  <c r="E568" i="43" s="1"/>
  <c r="T35" i="106"/>
  <c r="D556" i="105" s="1"/>
  <c r="R8" i="41"/>
  <c r="C529" i="39" s="1"/>
  <c r="X21" i="46"/>
  <c r="F542" i="44" s="1"/>
  <c r="X49" i="45"/>
  <c r="F570" i="43" s="1"/>
  <c r="V10" i="14"/>
  <c r="E531" i="13" s="1"/>
  <c r="T46" i="41"/>
  <c r="D567" i="39" s="1"/>
  <c r="R34" i="10"/>
  <c r="C555" i="12" s="1"/>
  <c r="P31" i="14"/>
  <c r="B552" i="13" s="1"/>
  <c r="V41" i="106"/>
  <c r="E562" i="105" s="1"/>
  <c r="T7" i="45"/>
  <c r="D528" i="43" s="1"/>
  <c r="T17" i="42"/>
  <c r="D538" i="40" s="1"/>
  <c r="X35" i="46"/>
  <c r="F556" i="44" s="1"/>
  <c r="V23" i="10"/>
  <c r="E544" i="12" s="1"/>
  <c r="R41" i="42"/>
  <c r="C562" i="40" s="1"/>
  <c r="V24" i="41"/>
  <c r="E545" i="39" s="1"/>
  <c r="T37" i="49"/>
  <c r="D558" i="47" s="1"/>
  <c r="T24" i="10"/>
  <c r="D545" i="12" s="1"/>
  <c r="V39" i="49"/>
  <c r="E560" i="47" s="1"/>
  <c r="X22" i="49"/>
  <c r="F543" i="47" s="1"/>
  <c r="V47" i="106"/>
  <c r="E568" i="105" s="1"/>
  <c r="X13" i="50"/>
  <c r="F534" i="48" s="1"/>
  <c r="R26" i="49"/>
  <c r="C547" i="47" s="1"/>
  <c r="P28" i="41"/>
  <c r="B549" i="39" s="1"/>
  <c r="P37" i="42"/>
  <c r="B558" i="40" s="1"/>
  <c r="V12" i="52"/>
  <c r="E533" i="51" s="1"/>
  <c r="R20" i="45"/>
  <c r="C541" i="43" s="1"/>
  <c r="V4" i="14"/>
  <c r="E525" i="13" s="1"/>
  <c r="T45" i="49"/>
  <c r="D566" i="47" s="1"/>
  <c r="X6" i="41"/>
  <c r="F527" i="39" s="1"/>
  <c r="V2" i="42"/>
  <c r="E523" i="40" s="1"/>
  <c r="V31" i="50"/>
  <c r="E552" i="48" s="1"/>
  <c r="V51" i="41"/>
  <c r="X16" i="106"/>
  <c r="F537" i="105" s="1"/>
  <c r="X8" i="52"/>
  <c r="F529" i="51" s="1"/>
  <c r="V18" i="45"/>
  <c r="E539" i="43" s="1"/>
  <c r="V13" i="46"/>
  <c r="E534" i="44" s="1"/>
  <c r="R44" i="41"/>
  <c r="C565" i="39" s="1"/>
  <c r="V25" i="14"/>
  <c r="E546" i="13" s="1"/>
  <c r="T13" i="41"/>
  <c r="D534" i="39" s="1"/>
  <c r="P15" i="42"/>
  <c r="B536" i="40" s="1"/>
  <c r="R35" i="42"/>
  <c r="C556" i="40" s="1"/>
  <c r="V17" i="45"/>
  <c r="E538" i="43" s="1"/>
  <c r="X12" i="14"/>
  <c r="F533" i="13" s="1"/>
  <c r="T19" i="14"/>
  <c r="D540" i="13" s="1"/>
  <c r="V45" i="50"/>
  <c r="E566" i="48" s="1"/>
  <c r="R21" i="45"/>
  <c r="C542" i="43" s="1"/>
  <c r="V4" i="45"/>
  <c r="E525" i="43" s="1"/>
  <c r="V7" i="52"/>
  <c r="E528" i="51" s="1"/>
  <c r="X48" i="50"/>
  <c r="F569" i="48" s="1"/>
  <c r="X32" i="42"/>
  <c r="F553" i="40" s="1"/>
  <c r="V12" i="46"/>
  <c r="E533" i="44" s="1"/>
  <c r="X9" i="50"/>
  <c r="F530" i="48" s="1"/>
  <c r="T8" i="49"/>
  <c r="D529" i="47" s="1"/>
  <c r="P49" i="45"/>
  <c r="B570" i="43" s="1"/>
  <c r="T24" i="14"/>
  <c r="D545" i="13" s="1"/>
  <c r="P48" i="14"/>
  <c r="B569" i="13" s="1"/>
  <c r="T19" i="50"/>
  <c r="D540" i="48" s="1"/>
  <c r="R31" i="50"/>
  <c r="C552" i="48" s="1"/>
  <c r="X34" i="14"/>
  <c r="F555" i="13" s="1"/>
  <c r="P30" i="50"/>
  <c r="B551" i="48" s="1"/>
  <c r="T25" i="106"/>
  <c r="D546" i="105" s="1"/>
  <c r="P27" i="50"/>
  <c r="B548" i="48" s="1"/>
  <c r="T22" i="41"/>
  <c r="D543" i="39" s="1"/>
  <c r="X7" i="106"/>
  <c r="F528" i="105" s="1"/>
  <c r="P41" i="49"/>
  <c r="B562" i="47" s="1"/>
  <c r="P50" i="10"/>
  <c r="B571" i="12" s="1"/>
  <c r="P29" i="45"/>
  <c r="B550" i="43" s="1"/>
  <c r="T14" i="10"/>
  <c r="D535" i="12" s="1"/>
  <c r="R16" i="41"/>
  <c r="C537" i="39" s="1"/>
  <c r="X46" i="52"/>
  <c r="F567" i="51" s="1"/>
  <c r="T15" i="52"/>
  <c r="D536" i="51" s="1"/>
  <c r="V24" i="42"/>
  <c r="E545" i="40" s="1"/>
  <c r="R28" i="52"/>
  <c r="C549" i="51" s="1"/>
  <c r="X46" i="10"/>
  <c r="F567" i="12" s="1"/>
  <c r="T29" i="45"/>
  <c r="D550" i="43" s="1"/>
  <c r="P35" i="50"/>
  <c r="B556" i="48" s="1"/>
  <c r="X49" i="14"/>
  <c r="F570" i="13" s="1"/>
  <c r="R14" i="46"/>
  <c r="C535" i="44" s="1"/>
  <c r="V29" i="10"/>
  <c r="E550" i="12" s="1"/>
  <c r="P27" i="106"/>
  <c r="B548" i="105" s="1"/>
  <c r="P3" i="50"/>
  <c r="B524" i="48" s="1"/>
  <c r="T19" i="10"/>
  <c r="D540" i="12" s="1"/>
  <c r="R41" i="14"/>
  <c r="C562" i="13" s="1"/>
  <c r="X14" i="45"/>
  <c r="F535" i="43" s="1"/>
  <c r="X19" i="14"/>
  <c r="F540" i="13" s="1"/>
  <c r="R17" i="45"/>
  <c r="C538" i="43" s="1"/>
  <c r="T47" i="41"/>
  <c r="D568" i="39" s="1"/>
  <c r="P18" i="14"/>
  <c r="B539" i="13" s="1"/>
  <c r="P23" i="49"/>
  <c r="B544" i="47" s="1"/>
  <c r="P24" i="45"/>
  <c r="B545" i="43" s="1"/>
  <c r="V5" i="50"/>
  <c r="E526" i="48" s="1"/>
  <c r="R32" i="45"/>
  <c r="C553" i="43" s="1"/>
  <c r="T26" i="10"/>
  <c r="D547" i="12" s="1"/>
  <c r="P48" i="45"/>
  <c r="B569" i="43" s="1"/>
  <c r="X6" i="50"/>
  <c r="F527" i="48" s="1"/>
  <c r="T6" i="45"/>
  <c r="D527" i="43" s="1"/>
  <c r="V20" i="42"/>
  <c r="E541" i="40" s="1"/>
  <c r="R23" i="49"/>
  <c r="C544" i="47" s="1"/>
  <c r="V10" i="106"/>
  <c r="E531" i="105" s="1"/>
  <c r="P4" i="52"/>
  <c r="B525" i="51" s="1"/>
  <c r="T31" i="41"/>
  <c r="D552" i="39" s="1"/>
  <c r="P51" i="45"/>
  <c r="X12" i="41"/>
  <c r="F533" i="39" s="1"/>
  <c r="R17" i="52"/>
  <c r="C538" i="51" s="1"/>
  <c r="T43" i="42"/>
  <c r="D564" i="40" s="1"/>
  <c r="V8" i="106"/>
  <c r="E529" i="105" s="1"/>
  <c r="V30" i="45"/>
  <c r="E551" i="43" s="1"/>
  <c r="T9" i="46"/>
  <c r="D530" i="44" s="1"/>
  <c r="V39" i="46"/>
  <c r="E560" i="44" s="1"/>
  <c r="V2" i="46"/>
  <c r="E523" i="44" s="1"/>
  <c r="V31" i="49"/>
  <c r="E552" i="47" s="1"/>
  <c r="V8" i="41"/>
  <c r="E529" i="39" s="1"/>
  <c r="R43" i="50"/>
  <c r="C564" i="48" s="1"/>
  <c r="P4" i="50"/>
  <c r="B525" i="48" s="1"/>
  <c r="P12" i="45"/>
  <c r="B533" i="43" s="1"/>
  <c r="R29" i="45"/>
  <c r="C550" i="43" s="1"/>
  <c r="V15" i="41"/>
  <c r="E536" i="39" s="1"/>
  <c r="V33" i="106"/>
  <c r="E554" i="105" s="1"/>
  <c r="X9" i="42"/>
  <c r="F530" i="40" s="1"/>
  <c r="P22" i="45"/>
  <c r="B543" i="43" s="1"/>
  <c r="V10" i="49"/>
  <c r="E531" i="47" s="1"/>
  <c r="P18" i="52"/>
  <c r="B539" i="51" s="1"/>
  <c r="R16" i="45"/>
  <c r="C537" i="43" s="1"/>
  <c r="V9" i="106"/>
  <c r="E530" i="105" s="1"/>
  <c r="P29" i="14"/>
  <c r="B550" i="13" s="1"/>
  <c r="T4" i="50"/>
  <c r="D525" i="48" s="1"/>
  <c r="V3" i="50"/>
  <c r="E524" i="48" s="1"/>
  <c r="V15" i="50"/>
  <c r="E536" i="48" s="1"/>
  <c r="V42" i="49"/>
  <c r="E563" i="47" s="1"/>
  <c r="V8" i="46"/>
  <c r="E529" i="44" s="1"/>
  <c r="R25" i="41"/>
  <c r="C546" i="39" s="1"/>
  <c r="P6" i="50"/>
  <c r="B527" i="48" s="1"/>
  <c r="X23" i="10"/>
  <c r="F544" i="12" s="1"/>
  <c r="T46" i="49"/>
  <c r="D567" i="47" s="1"/>
  <c r="P27" i="45"/>
  <c r="B548" i="43" s="1"/>
  <c r="R50" i="42"/>
  <c r="C571" i="40" s="1"/>
  <c r="P48" i="42"/>
  <c r="B569" i="40" s="1"/>
  <c r="P23" i="45"/>
  <c r="B544" i="43" s="1"/>
  <c r="R46" i="10"/>
  <c r="C567" i="12" s="1"/>
  <c r="X2" i="49"/>
  <c r="F523" i="47" s="1"/>
  <c r="R27" i="52"/>
  <c r="C548" i="51" s="1"/>
  <c r="V40" i="41"/>
  <c r="E561" i="39" s="1"/>
  <c r="P33" i="106"/>
  <c r="B554" i="105" s="1"/>
  <c r="R34" i="14"/>
  <c r="C555" i="13" s="1"/>
  <c r="R39" i="106"/>
  <c r="C560" i="105" s="1"/>
  <c r="V12" i="14"/>
  <c r="E533" i="13" s="1"/>
  <c r="T31" i="46"/>
  <c r="D552" i="44" s="1"/>
  <c r="V29" i="42"/>
  <c r="E550" i="40" s="1"/>
  <c r="R29" i="14"/>
  <c r="C550" i="13" s="1"/>
  <c r="V31" i="106"/>
  <c r="E552" i="105" s="1"/>
  <c r="T4" i="10"/>
  <c r="D525" i="12" s="1"/>
  <c r="R3" i="10"/>
  <c r="C524" i="12" s="1"/>
  <c r="T39" i="45"/>
  <c r="D560" i="43" s="1"/>
  <c r="R43" i="42"/>
  <c r="C564" i="40" s="1"/>
  <c r="X8" i="106"/>
  <c r="F529" i="105" s="1"/>
  <c r="V47" i="14"/>
  <c r="E568" i="13" s="1"/>
  <c r="R19" i="14"/>
  <c r="C540" i="13" s="1"/>
  <c r="V7" i="50"/>
  <c r="E528" i="48" s="1"/>
  <c r="T5" i="46"/>
  <c r="D526" i="44" s="1"/>
  <c r="X36" i="42"/>
  <c r="F557" i="40" s="1"/>
  <c r="V10" i="52"/>
  <c r="E531" i="51" s="1"/>
  <c r="X44" i="10"/>
  <c r="F565" i="12" s="1"/>
  <c r="X20" i="45"/>
  <c r="F541" i="43" s="1"/>
  <c r="R29" i="41"/>
  <c r="C550" i="39" s="1"/>
  <c r="V37" i="14"/>
  <c r="E558" i="13" s="1"/>
  <c r="P49" i="52"/>
  <c r="B570" i="51" s="1"/>
  <c r="T11" i="52"/>
  <c r="D532" i="51" s="1"/>
  <c r="T11" i="49"/>
  <c r="D532" i="47" s="1"/>
  <c r="V24" i="14"/>
  <c r="E545" i="13" s="1"/>
  <c r="R33" i="41"/>
  <c r="C554" i="39" s="1"/>
  <c r="T11" i="10"/>
  <c r="D532" i="12" s="1"/>
  <c r="T51" i="45"/>
  <c r="T46"/>
  <c r="D567" i="43" s="1"/>
  <c r="V30" i="46"/>
  <c r="E551" i="44" s="1"/>
  <c r="V42" i="50"/>
  <c r="E563" i="48" s="1"/>
  <c r="P20" i="14"/>
  <c r="B541" i="13" s="1"/>
  <c r="T34" i="14"/>
  <c r="D555" i="13" s="1"/>
  <c r="X7" i="10"/>
  <c r="F528" i="12" s="1"/>
  <c r="X47" i="106"/>
  <c r="F568" i="105" s="1"/>
  <c r="P49" i="50"/>
  <c r="B570" i="48" s="1"/>
  <c r="V26" i="10"/>
  <c r="E547" i="12" s="1"/>
  <c r="V19" i="50"/>
  <c r="E540" i="48" s="1"/>
  <c r="X30" i="46"/>
  <c r="F551" i="44" s="1"/>
  <c r="R5" i="49"/>
  <c r="C526" i="47" s="1"/>
  <c r="T14" i="106"/>
  <c r="D535" i="105" s="1"/>
  <c r="V49" i="14"/>
  <c r="E570" i="13" s="1"/>
  <c r="X38" i="14"/>
  <c r="F559" i="13" s="1"/>
  <c r="V21" i="45"/>
  <c r="E542" i="43" s="1"/>
  <c r="R51" i="41"/>
  <c r="T46" i="50"/>
  <c r="D567" i="48" s="1"/>
  <c r="X22" i="50"/>
  <c r="F543" i="48" s="1"/>
  <c r="X28" i="46"/>
  <c r="F549" i="44" s="1"/>
  <c r="P49" i="10"/>
  <c r="B570" i="12" s="1"/>
  <c r="X31" i="49"/>
  <c r="F552" i="47" s="1"/>
  <c r="V35" i="50"/>
  <c r="E556" i="48" s="1"/>
  <c r="X45" i="49"/>
  <c r="F566" i="47" s="1"/>
  <c r="R14" i="49"/>
  <c r="C535" i="47" s="1"/>
  <c r="T29" i="42"/>
  <c r="D550" i="40" s="1"/>
  <c r="P15" i="49"/>
  <c r="B536" i="47" s="1"/>
  <c r="T50" i="45"/>
  <c r="D571" i="43" s="1"/>
  <c r="R28" i="45"/>
  <c r="C549" i="43" s="1"/>
  <c r="X28" i="49"/>
  <c r="F549" i="47" s="1"/>
  <c r="T9" i="49"/>
  <c r="D530" i="47" s="1"/>
  <c r="T34" i="106"/>
  <c r="D555" i="105" s="1"/>
  <c r="X3" i="10"/>
  <c r="F524" i="12" s="1"/>
  <c r="P51" i="49"/>
  <c r="R47" i="10"/>
  <c r="C568" i="12" s="1"/>
  <c r="X46" i="45"/>
  <c r="F567" i="43" s="1"/>
  <c r="V34" i="45"/>
  <c r="E555" i="43" s="1"/>
  <c r="T34" i="46"/>
  <c r="D555" i="44" s="1"/>
  <c r="R5" i="42"/>
  <c r="C526" i="40" s="1"/>
  <c r="X37" i="14"/>
  <c r="F558" i="13" s="1"/>
  <c r="X18" i="41"/>
  <c r="F539" i="39" s="1"/>
  <c r="P49" i="42"/>
  <c r="B570" i="40" s="1"/>
  <c r="X11" i="45"/>
  <c r="F532" i="43" s="1"/>
  <c r="T37" i="10"/>
  <c r="D558" i="12" s="1"/>
  <c r="P46" i="50"/>
  <c r="B567" i="48" s="1"/>
  <c r="V22" i="50"/>
  <c r="E543" i="48" s="1"/>
  <c r="X11" i="52"/>
  <c r="F532" i="51" s="1"/>
  <c r="X36" i="41"/>
  <c r="F557" i="39" s="1"/>
  <c r="V9" i="45"/>
  <c r="E530" i="43" s="1"/>
  <c r="R4" i="45"/>
  <c r="C525" i="43" s="1"/>
  <c r="V47" i="41"/>
  <c r="E568" i="39" s="1"/>
  <c r="R17" i="46"/>
  <c r="C538" i="44" s="1"/>
  <c r="R3" i="49"/>
  <c r="C524" i="47" s="1"/>
  <c r="P8" i="52"/>
  <c r="B529" i="51" s="1"/>
  <c r="R48" i="52"/>
  <c r="C569" i="51" s="1"/>
  <c r="T51" i="50"/>
  <c r="T17" i="106"/>
  <c r="D538" i="105" s="1"/>
  <c r="R35" i="45"/>
  <c r="C556" i="43" s="1"/>
  <c r="X49" i="52"/>
  <c r="F570" i="51" s="1"/>
  <c r="R39" i="14"/>
  <c r="C560" i="13" s="1"/>
  <c r="X49" i="106"/>
  <c r="F570" i="105" s="1"/>
  <c r="X3" i="52"/>
  <c r="F524" i="51" s="1"/>
  <c r="V29" i="49"/>
  <c r="E550" i="47" s="1"/>
  <c r="V11" i="42"/>
  <c r="E532" i="40" s="1"/>
  <c r="T3" i="14"/>
  <c r="D524" i="13" s="1"/>
  <c r="P6" i="52"/>
  <c r="B527" i="51" s="1"/>
  <c r="V34" i="14"/>
  <c r="E555" i="13" s="1"/>
  <c r="P14" i="50"/>
  <c r="B535" i="48" s="1"/>
  <c r="P19" i="52"/>
  <c r="B540" i="51" s="1"/>
  <c r="X9" i="46"/>
  <c r="F530" i="44" s="1"/>
  <c r="P23" i="14"/>
  <c r="B544" i="13" s="1"/>
  <c r="V21" i="52"/>
  <c r="E542" i="51" s="1"/>
  <c r="P18" i="49"/>
  <c r="B539" i="47" s="1"/>
  <c r="R47" i="14"/>
  <c r="C568" i="13" s="1"/>
  <c r="T35" i="42"/>
  <c r="D556" i="40" s="1"/>
  <c r="V41" i="41"/>
  <c r="E562" i="39" s="1"/>
  <c r="P9" i="49"/>
  <c r="B530" i="47" s="1"/>
  <c r="T19" i="42"/>
  <c r="D540" i="40" s="1"/>
  <c r="T47" i="45"/>
  <c r="D568" i="43" s="1"/>
  <c r="X47" i="45"/>
  <c r="F568" i="43" s="1"/>
  <c r="P35" i="10"/>
  <c r="B556" i="12" s="1"/>
  <c r="R49" i="52"/>
  <c r="C570" i="51" s="1"/>
  <c r="P40" i="45"/>
  <c r="B561" i="43" s="1"/>
  <c r="T11" i="45"/>
  <c r="D532" i="43" s="1"/>
  <c r="P47" i="14"/>
  <c r="B568" i="13" s="1"/>
  <c r="V2" i="52"/>
  <c r="E523" i="51" s="1"/>
  <c r="P12" i="49"/>
  <c r="B533" i="47" s="1"/>
  <c r="V6" i="10"/>
  <c r="E527" i="12" s="1"/>
  <c r="T31" i="52"/>
  <c r="D552" i="51" s="1"/>
  <c r="R3" i="106"/>
  <c r="C524" i="105" s="1"/>
  <c r="X35" i="42"/>
  <c r="F556" i="40" s="1"/>
  <c r="V34" i="52"/>
  <c r="E555" i="51" s="1"/>
  <c r="R37" i="42"/>
  <c r="C558" i="40" s="1"/>
  <c r="X39" i="10"/>
  <c r="F560" i="12" s="1"/>
  <c r="X40" i="46"/>
  <c r="F561" i="44" s="1"/>
  <c r="X27" i="42"/>
  <c r="F548" i="40" s="1"/>
  <c r="R13" i="46"/>
  <c r="C534" i="44" s="1"/>
  <c r="T14" i="49"/>
  <c r="D535" i="47" s="1"/>
  <c r="X20" i="14"/>
  <c r="F541" i="13" s="1"/>
  <c r="T14" i="14"/>
  <c r="D535" i="13" s="1"/>
  <c r="R21" i="106"/>
  <c r="C542" i="105" s="1"/>
  <c r="X42" i="14"/>
  <c r="F563" i="13" s="1"/>
  <c r="X5" i="106"/>
  <c r="F526" i="105" s="1"/>
  <c r="V36" i="52"/>
  <c r="E557" i="51" s="1"/>
  <c r="P26" i="106"/>
  <c r="B547" i="105" s="1"/>
  <c r="V22" i="46"/>
  <c r="E543" i="44" s="1"/>
  <c r="V2" i="49"/>
  <c r="E523" i="47" s="1"/>
  <c r="T2" i="49"/>
  <c r="D523" i="47" s="1"/>
  <c r="X45" i="45"/>
  <c r="F566" i="43" s="1"/>
  <c r="X39" i="52"/>
  <c r="F560" i="51" s="1"/>
  <c r="T23" i="49"/>
  <c r="D544" i="47" s="1"/>
  <c r="T5" i="10"/>
  <c r="D526" i="12" s="1"/>
  <c r="X51" i="52"/>
  <c r="X27" i="49"/>
  <c r="F548" i="47" s="1"/>
  <c r="V14" i="10"/>
  <c r="E535" i="12" s="1"/>
  <c r="X9" i="10"/>
  <c r="F530" i="12" s="1"/>
  <c r="R30" i="42"/>
  <c r="C551" i="40" s="1"/>
  <c r="V5" i="49"/>
  <c r="E526" i="47" s="1"/>
  <c r="R23" i="45"/>
  <c r="C544" i="43" s="1"/>
  <c r="V49" i="42"/>
  <c r="E570" i="40" s="1"/>
  <c r="R10" i="42"/>
  <c r="C531" i="40" s="1"/>
  <c r="V50" i="106"/>
  <c r="E571" i="105" s="1"/>
  <c r="P21" i="14"/>
  <c r="B542" i="13" s="1"/>
  <c r="T49" i="46"/>
  <c r="D570" i="44" s="1"/>
  <c r="T10" i="106"/>
  <c r="D531" i="105" s="1"/>
  <c r="T34" i="10"/>
  <c r="D555" i="12" s="1"/>
  <c r="R37" i="106"/>
  <c r="C558" i="105" s="1"/>
  <c r="X31" i="46"/>
  <c r="F552" i="44" s="1"/>
  <c r="T8" i="10"/>
  <c r="D529" i="12" s="1"/>
  <c r="X7" i="49"/>
  <c r="F528" i="47" s="1"/>
  <c r="V44" i="52"/>
  <c r="E565" i="51" s="1"/>
  <c r="T31" i="14"/>
  <c r="D552" i="13" s="1"/>
  <c r="X29" i="10"/>
  <c r="F550" i="12" s="1"/>
  <c r="R24" i="45"/>
  <c r="C545" i="43" s="1"/>
  <c r="R42" i="50"/>
  <c r="C563" i="48" s="1"/>
  <c r="P16" i="50"/>
  <c r="B537" i="48" s="1"/>
  <c r="V40" i="46"/>
  <c r="E561" i="44" s="1"/>
  <c r="P43" i="52"/>
  <c r="B564" i="51" s="1"/>
  <c r="T17" i="46"/>
  <c r="D538" i="44" s="1"/>
  <c r="P42" i="42"/>
  <c r="B563" i="40" s="1"/>
  <c r="R13" i="50"/>
  <c r="C534" i="48" s="1"/>
  <c r="R40" i="10"/>
  <c r="C561" i="12" s="1"/>
  <c r="R46" i="46"/>
  <c r="C567" i="44" s="1"/>
  <c r="V10" i="50"/>
  <c r="E531" i="48" s="1"/>
  <c r="X29" i="14"/>
  <c r="F550" i="13" s="1"/>
  <c r="X33" i="106"/>
  <c r="F554" i="105" s="1"/>
  <c r="V39" i="41"/>
  <c r="E560" i="39" s="1"/>
  <c r="T13" i="45"/>
  <c r="D534" i="43" s="1"/>
  <c r="T36" i="10"/>
  <c r="D557" i="12" s="1"/>
  <c r="X5" i="46"/>
  <c r="F526" i="44" s="1"/>
  <c r="V38" i="45"/>
  <c r="E559" i="43" s="1"/>
  <c r="T8" i="52"/>
  <c r="D529" i="51" s="1"/>
  <c r="P43" i="106"/>
  <c r="B564" i="105" s="1"/>
  <c r="X49" i="10"/>
  <c r="F570" i="12" s="1"/>
  <c r="X45" i="52"/>
  <c r="F566" i="51" s="1"/>
  <c r="V23" i="106"/>
  <c r="E544" i="105" s="1"/>
  <c r="X42" i="10"/>
  <c r="F563" i="12" s="1"/>
  <c r="V14" i="106"/>
  <c r="E535" i="105" s="1"/>
  <c r="P46" i="106"/>
  <c r="B567" i="105" s="1"/>
  <c r="R12" i="42"/>
  <c r="C533" i="40" s="1"/>
  <c r="R41" i="52"/>
  <c r="C562" i="51" s="1"/>
  <c r="X4" i="42"/>
  <c r="F525" i="40" s="1"/>
  <c r="V3" i="42"/>
  <c r="E524" i="40" s="1"/>
  <c r="X38" i="45"/>
  <c r="F559" i="43" s="1"/>
  <c r="V25" i="41"/>
  <c r="E546" i="39" s="1"/>
  <c r="V35" i="41"/>
  <c r="E556" i="39" s="1"/>
  <c r="V36" i="50"/>
  <c r="E557" i="48" s="1"/>
  <c r="X20" i="41"/>
  <c r="F541" i="39" s="1"/>
  <c r="X45" i="42"/>
  <c r="F566" i="40" s="1"/>
  <c r="P17" i="50"/>
  <c r="B538" i="48" s="1"/>
  <c r="T41" i="41"/>
  <c r="D562" i="39" s="1"/>
  <c r="R5" i="45"/>
  <c r="C526" i="43" s="1"/>
  <c r="R50" i="10"/>
  <c r="C571" i="12" s="1"/>
  <c r="T45" i="14"/>
  <c r="D566" i="13" s="1"/>
  <c r="V12" i="45"/>
  <c r="E533" i="43" s="1"/>
  <c r="X34" i="10"/>
  <c r="F555" i="12" s="1"/>
  <c r="X43" i="14"/>
  <c r="F564" i="13" s="1"/>
  <c r="V32" i="49"/>
  <c r="E553" i="47" s="1"/>
  <c r="P13" i="14"/>
  <c r="B534" i="13" s="1"/>
  <c r="X25" i="46"/>
  <c r="F546" i="44" s="1"/>
  <c r="X36" i="106"/>
  <c r="F557" i="105" s="1"/>
  <c r="T24" i="42"/>
  <c r="D545" i="40" s="1"/>
  <c r="R49" i="49"/>
  <c r="C570" i="47" s="1"/>
  <c r="T4" i="52"/>
  <c r="D525" i="51" s="1"/>
  <c r="R20" i="14"/>
  <c r="C541" i="13" s="1"/>
  <c r="P33" i="14"/>
  <c r="B554" i="13" s="1"/>
  <c r="T20" i="52"/>
  <c r="D541" i="51" s="1"/>
  <c r="R14" i="106"/>
  <c r="C535" i="105" s="1"/>
  <c r="T7" i="46"/>
  <c r="D528" i="44" s="1"/>
  <c r="T46" i="52"/>
  <c r="D567" i="51" s="1"/>
  <c r="V49" i="46"/>
  <c r="E570" i="44" s="1"/>
  <c r="V36" i="42"/>
  <c r="E557" i="40" s="1"/>
  <c r="R5" i="50"/>
  <c r="C526" i="48" s="1"/>
  <c r="R34" i="46"/>
  <c r="C555" i="44" s="1"/>
  <c r="P26" i="49"/>
  <c r="B547" i="47" s="1"/>
  <c r="R30" i="10"/>
  <c r="C551" i="12" s="1"/>
  <c r="V40" i="14"/>
  <c r="E561" i="13" s="1"/>
  <c r="V28" i="50"/>
  <c r="E549" i="48" s="1"/>
  <c r="T36" i="50"/>
  <c r="D557" i="48" s="1"/>
  <c r="P47" i="106"/>
  <c r="B568" i="105" s="1"/>
  <c r="R37" i="49"/>
  <c r="C558" i="47" s="1"/>
  <c r="X20" i="52"/>
  <c r="F541" i="51" s="1"/>
  <c r="P41" i="45"/>
  <c r="B562" i="43" s="1"/>
  <c r="P33" i="49"/>
  <c r="B554" i="47" s="1"/>
  <c r="X12" i="49"/>
  <c r="F533" i="47" s="1"/>
  <c r="P24" i="41"/>
  <c r="B545" i="39" s="1"/>
  <c r="R30" i="52"/>
  <c r="C551" i="51" s="1"/>
  <c r="T25" i="49"/>
  <c r="D546" i="47" s="1"/>
  <c r="T41" i="42"/>
  <c r="D562" i="40" s="1"/>
  <c r="X30" i="50"/>
  <c r="F551" i="48" s="1"/>
  <c r="R35" i="49"/>
  <c r="C556" i="47" s="1"/>
  <c r="V3" i="52"/>
  <c r="E524" i="51" s="1"/>
  <c r="X51" i="106"/>
  <c r="T34" i="52"/>
  <c r="D555" i="51" s="1"/>
  <c r="T16" i="50"/>
  <c r="D537" i="48" s="1"/>
  <c r="P41" i="42"/>
  <c r="B562" i="40" s="1"/>
  <c r="T29" i="14"/>
  <c r="D550" i="13" s="1"/>
  <c r="P28" i="52"/>
  <c r="B549" i="51" s="1"/>
  <c r="V3" i="49"/>
  <c r="E524" i="47" s="1"/>
  <c r="P25" i="106"/>
  <c r="B546" i="105" s="1"/>
  <c r="P21" i="42"/>
  <c r="B542" i="40" s="1"/>
  <c r="P37" i="52"/>
  <c r="B558" i="51" s="1"/>
  <c r="R26" i="46"/>
  <c r="C547" i="44" s="1"/>
  <c r="V20" i="50"/>
  <c r="E541" i="48" s="1"/>
  <c r="V38" i="106"/>
  <c r="E559" i="105" s="1"/>
  <c r="V14" i="41"/>
  <c r="E535" i="39" s="1"/>
  <c r="P43" i="14"/>
  <c r="B564" i="13" s="1"/>
  <c r="P38" i="49"/>
  <c r="B559" i="47" s="1"/>
  <c r="P36" i="50"/>
  <c r="B557" i="48" s="1"/>
  <c r="R5" i="10"/>
  <c r="C526" i="12" s="1"/>
  <c r="R2" i="10"/>
  <c r="C523" i="12" s="1"/>
  <c r="V9" i="46"/>
  <c r="E530" i="44" s="1"/>
  <c r="R6" i="41"/>
  <c r="C527" i="39" s="1"/>
  <c r="R50" i="45"/>
  <c r="C571" i="43" s="1"/>
  <c r="P24" i="49"/>
  <c r="B545" i="47" s="1"/>
  <c r="R19" i="52"/>
  <c r="C540" i="51" s="1"/>
  <c r="P7" i="52"/>
  <c r="B528" i="51" s="1"/>
  <c r="T47" i="49"/>
  <c r="D568" i="47" s="1"/>
  <c r="P41" i="50"/>
  <c r="B562" i="48" s="1"/>
  <c r="P51" i="106"/>
  <c r="R40" i="41"/>
  <c r="C561" i="39" s="1"/>
  <c r="V7" i="49"/>
  <c r="E528" i="47" s="1"/>
  <c r="P39" i="52"/>
  <c r="B560" i="51" s="1"/>
  <c r="R19" i="41"/>
  <c r="C540" i="39" s="1"/>
  <c r="R8" i="42"/>
  <c r="C529" i="40" s="1"/>
  <c r="T44" i="41"/>
  <c r="D565" i="39" s="1"/>
  <c r="T50" i="52"/>
  <c r="D571" i="51" s="1"/>
  <c r="R16" i="10"/>
  <c r="C537" i="12" s="1"/>
  <c r="X6" i="14"/>
  <c r="F527" i="13" s="1"/>
  <c r="X18" i="106"/>
  <c r="F539" i="105" s="1"/>
  <c r="T30" i="49"/>
  <c r="D551" i="47" s="1"/>
  <c r="R6" i="42"/>
  <c r="C527" i="40" s="1"/>
  <c r="X40" i="45"/>
  <c r="F561" i="43" s="1"/>
  <c r="V12" i="42"/>
  <c r="E533" i="40" s="1"/>
  <c r="V15" i="45"/>
  <c r="E536" i="43" s="1"/>
  <c r="P50" i="49"/>
  <c r="B571" i="47" s="1"/>
  <c r="X37" i="45"/>
  <c r="F558" i="43" s="1"/>
  <c r="T43" i="50"/>
  <c r="D564" i="48" s="1"/>
  <c r="T4" i="14"/>
  <c r="D525" i="13" s="1"/>
  <c r="X3" i="50"/>
  <c r="F524" i="48" s="1"/>
  <c r="P4" i="49"/>
  <c r="B525" i="47" s="1"/>
  <c r="V45" i="10"/>
  <c r="E566" i="12" s="1"/>
  <c r="P16" i="14"/>
  <c r="B537" i="13" s="1"/>
  <c r="R38" i="42"/>
  <c r="C559" i="40" s="1"/>
  <c r="V19" i="46"/>
  <c r="E540" i="44" s="1"/>
  <c r="X21" i="50"/>
  <c r="F542" i="48" s="1"/>
  <c r="V26" i="42"/>
  <c r="E547" i="40" s="1"/>
  <c r="T9" i="14"/>
  <c r="D530" i="13" s="1"/>
  <c r="X27" i="52"/>
  <c r="F548" i="51" s="1"/>
  <c r="R33" i="50"/>
  <c r="C554" i="48" s="1"/>
  <c r="V37" i="50"/>
  <c r="E558" i="48" s="1"/>
  <c r="P36" i="52"/>
  <c r="B557" i="51" s="1"/>
  <c r="V30" i="52"/>
  <c r="E551" i="51" s="1"/>
  <c r="X45" i="106"/>
  <c r="F566" i="105" s="1"/>
  <c r="V17" i="50"/>
  <c r="E538" i="48" s="1"/>
  <c r="T46" i="46"/>
  <c r="D567" i="44" s="1"/>
  <c r="R2" i="52"/>
  <c r="C523" i="51" s="1"/>
  <c r="P42" i="45"/>
  <c r="B563" i="43" s="1"/>
  <c r="X31" i="50"/>
  <c r="F552" i="48" s="1"/>
  <c r="X44" i="45"/>
  <c r="F565" i="43" s="1"/>
  <c r="P35" i="52"/>
  <c r="B556" i="51" s="1"/>
  <c r="T46" i="10"/>
  <c r="D567" i="12" s="1"/>
  <c r="V40" i="10"/>
  <c r="E561" i="12" s="1"/>
  <c r="R32" i="10"/>
  <c r="C553" i="12" s="1"/>
  <c r="X34" i="52"/>
  <c r="F555" i="51" s="1"/>
  <c r="R42" i="49"/>
  <c r="C563" i="47" s="1"/>
  <c r="X3" i="41"/>
  <c r="F524" i="39" s="1"/>
  <c r="V39" i="50"/>
  <c r="E560" i="48" s="1"/>
  <c r="P2" i="52"/>
  <c r="B523" i="51" s="1"/>
  <c r="X28" i="52"/>
  <c r="F549" i="51" s="1"/>
  <c r="T31" i="49"/>
  <c r="D552" i="47" s="1"/>
  <c r="X45" i="50"/>
  <c r="F566" i="48" s="1"/>
  <c r="X23" i="46"/>
  <c r="F544" i="44" s="1"/>
  <c r="X19" i="10"/>
  <c r="F540" i="12" s="1"/>
  <c r="X3" i="14"/>
  <c r="F524" i="13" s="1"/>
  <c r="R38" i="46"/>
  <c r="C559" i="44" s="1"/>
  <c r="V9" i="42"/>
  <c r="E530" i="40" s="1"/>
  <c r="P41" i="41"/>
  <c r="B562" i="39" s="1"/>
  <c r="R24" i="42"/>
  <c r="C545" i="40" s="1"/>
  <c r="T37" i="52"/>
  <c r="D558" i="51" s="1"/>
  <c r="P27" i="52"/>
  <c r="B548" i="51" s="1"/>
  <c r="R40" i="45"/>
  <c r="C561" i="43" s="1"/>
  <c r="T25" i="14"/>
  <c r="D546" i="13" s="1"/>
  <c r="R46" i="49"/>
  <c r="C567" i="47" s="1"/>
  <c r="P46" i="49"/>
  <c r="B567" i="47" s="1"/>
  <c r="T36" i="41"/>
  <c r="D557" i="39" s="1"/>
  <c r="P28" i="45"/>
  <c r="B549" i="43" s="1"/>
  <c r="V23" i="42"/>
  <c r="E544" i="40" s="1"/>
  <c r="X47" i="46"/>
  <c r="F568" i="44" s="1"/>
  <c r="T18" i="45"/>
  <c r="D539" i="43" s="1"/>
  <c r="X40" i="50"/>
  <c r="F561" i="48" s="1"/>
  <c r="R7" i="52"/>
  <c r="C528" i="51" s="1"/>
  <c r="P51" i="52"/>
  <c r="V38" i="49"/>
  <c r="E559" i="47" s="1"/>
  <c r="R50" i="50"/>
  <c r="C571" i="48" s="1"/>
  <c r="V13" i="41"/>
  <c r="E534" i="39" s="1"/>
  <c r="V5" i="42"/>
  <c r="E526" i="40" s="1"/>
  <c r="V48" i="106"/>
  <c r="E569" i="105" s="1"/>
  <c r="X25" i="106"/>
  <c r="F546" i="105" s="1"/>
  <c r="P27" i="14"/>
  <c r="B548" i="13" s="1"/>
  <c r="V49" i="50"/>
  <c r="E570" i="48" s="1"/>
  <c r="V23" i="14"/>
  <c r="E544" i="13" s="1"/>
  <c r="R37" i="10"/>
  <c r="C558" i="12" s="1"/>
  <c r="T42" i="46"/>
  <c r="D563" i="44" s="1"/>
  <c r="R36" i="42"/>
  <c r="C557" i="40" s="1"/>
  <c r="P13" i="45"/>
  <c r="B534" i="43" s="1"/>
  <c r="P15" i="50"/>
  <c r="B536" i="48" s="1"/>
  <c r="X22" i="52"/>
  <c r="F543" i="51" s="1"/>
  <c r="X40" i="106"/>
  <c r="F561" i="105" s="1"/>
  <c r="V25" i="106"/>
  <c r="E546" i="105" s="1"/>
  <c r="X42" i="45"/>
  <c r="F563" i="43" s="1"/>
  <c r="R41" i="49"/>
  <c r="C562" i="47" s="1"/>
  <c r="X50" i="42"/>
  <c r="F571" i="40" s="1"/>
  <c r="V28" i="41"/>
  <c r="E549" i="39" s="1"/>
  <c r="T51" i="52"/>
  <c r="V19" i="42"/>
  <c r="E540" i="40" s="1"/>
  <c r="V10" i="45"/>
  <c r="E531" i="43" s="1"/>
  <c r="X24" i="52"/>
  <c r="F545" i="51" s="1"/>
  <c r="R6" i="52"/>
  <c r="C527" i="51" s="1"/>
  <c r="X42" i="106"/>
  <c r="F563" i="105" s="1"/>
  <c r="X21" i="42"/>
  <c r="F542" i="40" s="1"/>
  <c r="X33" i="45"/>
  <c r="F554" i="43" s="1"/>
  <c r="P7" i="49"/>
  <c r="B528" i="47" s="1"/>
  <c r="P8" i="49"/>
  <c r="B529" i="47" s="1"/>
  <c r="X43" i="45"/>
  <c r="F564" i="43" s="1"/>
  <c r="X22" i="45"/>
  <c r="F543" i="43" s="1"/>
  <c r="T50" i="42"/>
  <c r="D571" i="40" s="1"/>
  <c r="P28" i="42"/>
  <c r="B549" i="40" s="1"/>
  <c r="R15" i="50"/>
  <c r="C536" i="48" s="1"/>
  <c r="X42" i="46"/>
  <c r="F563" i="44" s="1"/>
  <c r="P31" i="42"/>
  <c r="B552" i="40" s="1"/>
  <c r="P35" i="41"/>
  <c r="B556" i="39" s="1"/>
  <c r="P40" i="10"/>
  <c r="B561" i="12" s="1"/>
  <c r="X8" i="49"/>
  <c r="F529" i="47" s="1"/>
  <c r="R18" i="42"/>
  <c r="C539" i="40" s="1"/>
  <c r="X17" i="46"/>
  <c r="F538" i="44" s="1"/>
  <c r="X15" i="14"/>
  <c r="F536" i="13" s="1"/>
  <c r="V17" i="10"/>
  <c r="E538" i="12" s="1"/>
  <c r="T48" i="14"/>
  <c r="D569" i="13" s="1"/>
  <c r="V51" i="49"/>
  <c r="P16"/>
  <c r="B537" i="47" s="1"/>
  <c r="P44" i="14"/>
  <c r="B565" i="13" s="1"/>
  <c r="V19" i="10"/>
  <c r="E540" i="12" s="1"/>
  <c r="V49" i="45"/>
  <c r="E570" i="43" s="1"/>
  <c r="P37" i="50"/>
  <c r="B558" i="48" s="1"/>
  <c r="R43" i="46"/>
  <c r="C564" i="44" s="1"/>
  <c r="P26" i="10"/>
  <c r="B547" i="12" s="1"/>
  <c r="P29" i="49"/>
  <c r="B550" i="47" s="1"/>
  <c r="X14" i="50"/>
  <c r="F535" i="48" s="1"/>
  <c r="T24" i="49"/>
  <c r="D545" i="47" s="1"/>
  <c r="V19" i="49"/>
  <c r="E540" i="47" s="1"/>
  <c r="X41" i="52"/>
  <c r="F562" i="51" s="1"/>
  <c r="X13" i="10"/>
  <c r="F534" i="12" s="1"/>
  <c r="R4" i="52"/>
  <c r="C525" i="51" s="1"/>
  <c r="X42" i="49"/>
  <c r="F563" i="47" s="1"/>
  <c r="P15" i="52"/>
  <c r="B536" i="51" s="1"/>
  <c r="P34" i="42"/>
  <c r="B555" i="40" s="1"/>
  <c r="T11" i="46"/>
  <c r="D532" i="44" s="1"/>
  <c r="V22" i="106"/>
  <c r="E543" i="105" s="1"/>
  <c r="R45" i="42"/>
  <c r="C566" i="40" s="1"/>
  <c r="P19" i="50"/>
  <c r="B540" i="48" s="1"/>
  <c r="V29" i="45"/>
  <c r="E550" i="43" s="1"/>
  <c r="X36" i="52"/>
  <c r="F557" i="51" s="1"/>
  <c r="P6" i="49"/>
  <c r="B527" i="47" s="1"/>
  <c r="X11" i="42"/>
  <c r="F532" i="40" s="1"/>
  <c r="T38" i="45"/>
  <c r="D559" i="43" s="1"/>
  <c r="T3" i="106"/>
  <c r="D524" i="105" s="1"/>
  <c r="R49" i="46"/>
  <c r="C570" i="44" s="1"/>
  <c r="T47" i="10"/>
  <c r="D568" i="12" s="1"/>
  <c r="R11" i="45"/>
  <c r="C532" i="43" s="1"/>
  <c r="R27" i="49"/>
  <c r="C548" i="47" s="1"/>
  <c r="R45" i="41"/>
  <c r="C566" i="39" s="1"/>
  <c r="P5" i="52"/>
  <c r="B526" i="51" s="1"/>
  <c r="T8" i="41"/>
  <c r="D529" i="39" s="1"/>
  <c r="T51" i="41"/>
  <c r="V9" i="52"/>
  <c r="E530" i="51" s="1"/>
  <c r="R7" i="41"/>
  <c r="C528" i="39" s="1"/>
  <c r="R9" i="52"/>
  <c r="C530" i="51" s="1"/>
  <c r="T7" i="52"/>
  <c r="D528" i="51" s="1"/>
  <c r="T23" i="50"/>
  <c r="D544" i="48" s="1"/>
  <c r="V36" i="106"/>
  <c r="E557" i="105" s="1"/>
  <c r="P22" i="10"/>
  <c r="B543" i="12" s="1"/>
  <c r="T15" i="14"/>
  <c r="D536" i="13" s="1"/>
  <c r="R50" i="46"/>
  <c r="C571" i="44" s="1"/>
  <c r="T22" i="14"/>
  <c r="D543" i="13" s="1"/>
  <c r="T51" i="106"/>
  <c r="V28" i="42"/>
  <c r="E549" i="40" s="1"/>
  <c r="T21" i="10"/>
  <c r="D542" i="12" s="1"/>
  <c r="P50" i="45"/>
  <c r="B571" i="43" s="1"/>
  <c r="T17" i="50"/>
  <c r="D538" i="48" s="1"/>
  <c r="X7" i="42"/>
  <c r="F528" i="40" s="1"/>
  <c r="X50" i="49"/>
  <c r="F571" i="47" s="1"/>
  <c r="X41" i="42"/>
  <c r="F562" i="40" s="1"/>
  <c r="R12" i="41"/>
  <c r="C533" i="39" s="1"/>
  <c r="T30" i="45"/>
  <c r="D551" i="43" s="1"/>
  <c r="V39" i="10"/>
  <c r="E560" i="12" s="1"/>
  <c r="T48" i="50"/>
  <c r="D569" i="48" s="1"/>
  <c r="R45" i="49"/>
  <c r="C566" i="47" s="1"/>
  <c r="T44" i="106"/>
  <c r="D565" i="105" s="1"/>
  <c r="T39" i="42"/>
  <c r="D560" i="40" s="1"/>
  <c r="T28" i="41"/>
  <c r="D549" i="39" s="1"/>
  <c r="V9" i="49"/>
  <c r="E530" i="47" s="1"/>
  <c r="T39" i="52"/>
  <c r="D560" i="51" s="1"/>
  <c r="X48" i="106"/>
  <c r="F569" i="105" s="1"/>
  <c r="X28" i="45"/>
  <c r="F549" i="43" s="1"/>
  <c r="V7" i="10"/>
  <c r="E528" i="12" s="1"/>
  <c r="R23" i="106"/>
  <c r="C544" i="105" s="1"/>
  <c r="V12" i="50"/>
  <c r="E533" i="48" s="1"/>
  <c r="P46" i="10"/>
  <c r="B567" i="12" s="1"/>
  <c r="V4" i="49"/>
  <c r="E525" i="47" s="1"/>
  <c r="X4" i="10"/>
  <c r="F525" i="12" s="1"/>
  <c r="X50" i="106"/>
  <c r="F571" i="105" s="1"/>
  <c r="R3" i="52"/>
  <c r="C524" i="51" s="1"/>
  <c r="V37" i="10"/>
  <c r="E558" i="12" s="1"/>
  <c r="V27" i="46"/>
  <c r="E548" i="44" s="1"/>
  <c r="X31" i="106"/>
  <c r="F552" i="105" s="1"/>
  <c r="V26" i="41"/>
  <c r="E547" i="39" s="1"/>
  <c r="P17" i="49"/>
  <c r="B538" i="47" s="1"/>
  <c r="V43" i="49"/>
  <c r="E564" i="47" s="1"/>
  <c r="R16" i="14"/>
  <c r="C537" i="13" s="1"/>
  <c r="X32" i="10"/>
  <c r="F553" i="12" s="1"/>
  <c r="X10" i="49"/>
  <c r="F531" i="47" s="1"/>
  <c r="X32" i="41"/>
  <c r="F553" i="39" s="1"/>
  <c r="V3" i="106"/>
  <c r="E524" i="105" s="1"/>
  <c r="P37" i="45"/>
  <c r="B558" i="43" s="1"/>
  <c r="R26" i="45"/>
  <c r="C547" i="43" s="1"/>
  <c r="X17" i="42"/>
  <c r="F538" i="40" s="1"/>
  <c r="P22" i="14"/>
  <c r="B543" i="13" s="1"/>
  <c r="X21" i="106"/>
  <c r="F542" i="105" s="1"/>
  <c r="P44" i="45"/>
  <c r="B565" i="43" s="1"/>
  <c r="R45" i="45"/>
  <c r="C566" i="43" s="1"/>
  <c r="P34" i="49"/>
  <c r="B555" i="47" s="1"/>
  <c r="V20" i="45"/>
  <c r="E541" i="43" s="1"/>
  <c r="R20" i="106"/>
  <c r="C541" i="105" s="1"/>
  <c r="R17" i="10"/>
  <c r="C538" i="12" s="1"/>
  <c r="R40" i="106"/>
  <c r="C561" i="105" s="1"/>
  <c r="T35" i="14"/>
  <c r="D556" i="13" s="1"/>
  <c r="T40" i="41"/>
  <c r="D561" i="39" s="1"/>
  <c r="R47" i="42"/>
  <c r="C568" i="40" s="1"/>
  <c r="T39" i="106"/>
  <c r="D560" i="105" s="1"/>
  <c r="V37" i="106"/>
  <c r="E558" i="105" s="1"/>
  <c r="T30" i="10"/>
  <c r="D551" i="12" s="1"/>
  <c r="P39" i="42"/>
  <c r="B560" i="40" s="1"/>
  <c r="P49" i="106"/>
  <c r="B570" i="105" s="1"/>
  <c r="T28" i="42"/>
  <c r="D549" i="40" s="1"/>
  <c r="V10" i="42"/>
  <c r="E531" i="40" s="1"/>
  <c r="T34" i="50"/>
  <c r="D555" i="48" s="1"/>
  <c r="V50" i="10"/>
  <c r="E571" i="12" s="1"/>
  <c r="V7" i="45"/>
  <c r="E528" i="43" s="1"/>
  <c r="V5" i="106"/>
  <c r="E526" i="105" s="1"/>
  <c r="X9" i="14"/>
  <c r="F530" i="13" s="1"/>
  <c r="V29" i="106"/>
  <c r="E550" i="105" s="1"/>
  <c r="X32" i="50"/>
  <c r="F553" i="48" s="1"/>
  <c r="V30" i="42"/>
  <c r="E551" i="40" s="1"/>
  <c r="X41" i="106"/>
  <c r="F562" i="105" s="1"/>
  <c r="T12" i="50"/>
  <c r="D533" i="48" s="1"/>
  <c r="P33" i="10"/>
  <c r="B554" i="12" s="1"/>
  <c r="X26" i="46"/>
  <c r="F547" i="44" s="1"/>
  <c r="R46" i="41"/>
  <c r="C567" i="39" s="1"/>
  <c r="T19" i="49"/>
  <c r="D540" i="47" s="1"/>
  <c r="X14" i="49"/>
  <c r="F535" i="47" s="1"/>
  <c r="X10" i="10"/>
  <c r="F531" i="12" s="1"/>
  <c r="X46" i="14"/>
  <c r="F567" i="13" s="1"/>
  <c r="V47" i="49"/>
  <c r="E568" i="47" s="1"/>
  <c r="T41" i="45"/>
  <c r="D562" i="43" s="1"/>
  <c r="R14" i="42"/>
  <c r="C535" i="40" s="1"/>
  <c r="X50" i="41"/>
  <c r="F571" i="39" s="1"/>
  <c r="R27" i="42"/>
  <c r="C548" i="40" s="1"/>
  <c r="V31" i="41"/>
  <c r="E552" i="39" s="1"/>
  <c r="R47" i="106"/>
  <c r="C568" i="105" s="1"/>
  <c r="R28" i="42"/>
  <c r="C549" i="40" s="1"/>
  <c r="R50" i="41"/>
  <c r="C571" i="39" s="1"/>
  <c r="R9" i="46"/>
  <c r="C530" i="44" s="1"/>
  <c r="T2" i="46"/>
  <c r="D523" i="44" s="1"/>
  <c r="V24" i="45"/>
  <c r="E545" i="43" s="1"/>
  <c r="X10" i="42"/>
  <c r="F531" i="40" s="1"/>
  <c r="X41" i="46"/>
  <c r="F562" i="44" s="1"/>
  <c r="R10" i="45"/>
  <c r="C531" i="43" s="1"/>
  <c r="V33" i="41"/>
  <c r="E554" i="39" s="1"/>
  <c r="V9" i="50"/>
  <c r="E530" i="48" s="1"/>
  <c r="X50" i="46"/>
  <c r="F571" i="44" s="1"/>
  <c r="P47" i="50"/>
  <c r="B568" i="48" s="1"/>
  <c r="R21" i="46"/>
  <c r="C542" i="44" s="1"/>
  <c r="R23" i="14"/>
  <c r="C544" i="13" s="1"/>
  <c r="X14" i="10"/>
  <c r="F535" i="12" s="1"/>
  <c r="T36" i="52"/>
  <c r="D557" i="51" s="1"/>
  <c r="V2" i="14"/>
  <c r="E523" i="13" s="1"/>
  <c r="P19" i="49"/>
  <c r="B540" i="47" s="1"/>
  <c r="P50" i="50"/>
  <c r="B571" i="48" s="1"/>
  <c r="R34" i="50"/>
  <c r="C555" i="48" s="1"/>
  <c r="T39" i="41"/>
  <c r="D560" i="39" s="1"/>
  <c r="R41" i="45"/>
  <c r="C562" i="43" s="1"/>
  <c r="P31" i="41"/>
  <c r="B552" i="39" s="1"/>
  <c r="P45" i="50"/>
  <c r="B566" i="48" s="1"/>
  <c r="T22" i="45"/>
  <c r="D543" i="43" s="1"/>
  <c r="T3" i="50"/>
  <c r="D524" i="48" s="1"/>
  <c r="V4" i="10"/>
  <c r="E525" i="12" s="1"/>
  <c r="V46" i="52"/>
  <c r="E567" i="51" s="1"/>
  <c r="X37" i="41"/>
  <c r="F558" i="39" s="1"/>
  <c r="R40" i="42"/>
  <c r="C561" i="40" s="1"/>
  <c r="X22" i="42"/>
  <c r="F543" i="40" s="1"/>
  <c r="T29" i="46"/>
  <c r="D550" i="44" s="1"/>
  <c r="V47" i="10"/>
  <c r="E568" i="12" s="1"/>
  <c r="T27" i="10"/>
  <c r="D548" i="12" s="1"/>
  <c r="P29" i="10"/>
  <c r="B550" i="12" s="1"/>
  <c r="V31" i="45"/>
  <c r="E552" i="43" s="1"/>
  <c r="X28" i="50"/>
  <c r="F549" i="48" s="1"/>
  <c r="T42" i="50"/>
  <c r="D563" i="48" s="1"/>
  <c r="X6" i="10"/>
  <c r="F527" i="12" s="1"/>
  <c r="V32" i="50"/>
  <c r="E553" i="48" s="1"/>
  <c r="R51" i="52"/>
  <c r="T3" i="41"/>
  <c r="D524" i="39" s="1"/>
  <c r="T35" i="41"/>
  <c r="D556" i="39" s="1"/>
  <c r="R41" i="50"/>
  <c r="C562" i="48" s="1"/>
  <c r="X5" i="45"/>
  <c r="F526" i="43" s="1"/>
  <c r="V32" i="10"/>
  <c r="E553" i="12" s="1"/>
  <c r="V27" i="14"/>
  <c r="E548" i="13" s="1"/>
  <c r="R19" i="46"/>
  <c r="C540" i="44" s="1"/>
  <c r="R32" i="50"/>
  <c r="C553" i="48" s="1"/>
  <c r="T12" i="42"/>
  <c r="D533" i="40" s="1"/>
  <c r="T15" i="41"/>
  <c r="D536" i="39" s="1"/>
  <c r="R6" i="45"/>
  <c r="C527" i="43" s="1"/>
  <c r="T16" i="106"/>
  <c r="D537" i="105" s="1"/>
  <c r="X34" i="41"/>
  <c r="F555" i="39" s="1"/>
  <c r="T11" i="106"/>
  <c r="D532" i="105" s="1"/>
  <c r="P29" i="106"/>
  <c r="B550" i="105" s="1"/>
  <c r="V34" i="50"/>
  <c r="E555" i="48" s="1"/>
  <c r="P21" i="52"/>
  <c r="B542" i="51" s="1"/>
  <c r="X15" i="42"/>
  <c r="F536" i="40" s="1"/>
  <c r="R49" i="41"/>
  <c r="C570" i="39" s="1"/>
  <c r="R7" i="50"/>
  <c r="C528" i="48" s="1"/>
  <c r="V50" i="52"/>
  <c r="E571" i="51" s="1"/>
  <c r="X9" i="41"/>
  <c r="F530" i="39" s="1"/>
  <c r="R43" i="41"/>
  <c r="C564" i="39" s="1"/>
  <c r="R22" i="52"/>
  <c r="C543" i="51" s="1"/>
  <c r="R42" i="14"/>
  <c r="C563" i="13" s="1"/>
  <c r="T15" i="106"/>
  <c r="D536" i="105" s="1"/>
  <c r="P32" i="14"/>
  <c r="B553" i="13" s="1"/>
  <c r="R11" i="10"/>
  <c r="C532" i="12" s="1"/>
  <c r="V23" i="46"/>
  <c r="E544" i="44" s="1"/>
  <c r="R42" i="10"/>
  <c r="C563" i="12" s="1"/>
  <c r="T21" i="106"/>
  <c r="D542" i="105" s="1"/>
  <c r="R27" i="14"/>
  <c r="C548" i="13" s="1"/>
  <c r="P35" i="14"/>
  <c r="B556" i="13" s="1"/>
  <c r="P14" i="42"/>
  <c r="B535" i="40" s="1"/>
  <c r="R8" i="49"/>
  <c r="C529" i="47" s="1"/>
  <c r="R51" i="49"/>
  <c r="X26" i="106"/>
  <c r="F547" i="105" s="1"/>
  <c r="X44" i="49"/>
  <c r="F565" i="47" s="1"/>
  <c r="R38" i="10"/>
  <c r="C559" i="12" s="1"/>
  <c r="T26" i="46"/>
  <c r="D547" i="44" s="1"/>
  <c r="X23" i="14"/>
  <c r="F544" i="13" s="1"/>
  <c r="R19" i="106"/>
  <c r="C540" i="105" s="1"/>
  <c r="P42" i="49"/>
  <c r="B563" i="47" s="1"/>
  <c r="V21" i="14"/>
  <c r="E542" i="13" s="1"/>
  <c r="T27" i="45"/>
  <c r="D548" i="43" s="1"/>
  <c r="R18" i="50"/>
  <c r="C539" i="48" s="1"/>
  <c r="P31" i="52"/>
  <c r="B552" i="51" s="1"/>
  <c r="T32" i="14"/>
  <c r="D553" i="13" s="1"/>
  <c r="R25" i="50"/>
  <c r="C546" i="48" s="1"/>
  <c r="R32" i="41"/>
  <c r="C553" i="39" s="1"/>
  <c r="X32" i="49"/>
  <c r="F553" i="47" s="1"/>
  <c r="P21" i="50"/>
  <c r="B542" i="48" s="1"/>
  <c r="P25" i="10"/>
  <c r="B546" i="12" s="1"/>
  <c r="V48" i="41"/>
  <c r="E569" i="39" s="1"/>
  <c r="T11" i="41"/>
  <c r="D532" i="39" s="1"/>
  <c r="T33" i="41"/>
  <c r="D554" i="39" s="1"/>
  <c r="R27" i="106"/>
  <c r="C548" i="105" s="1"/>
  <c r="P31" i="49"/>
  <c r="B552" i="47" s="1"/>
  <c r="V3" i="41"/>
  <c r="E524" i="39" s="1"/>
  <c r="T32" i="41"/>
  <c r="D553" i="39" s="1"/>
  <c r="V32" i="14"/>
  <c r="E553" i="13" s="1"/>
  <c r="X20" i="46"/>
  <c r="F541" i="44" s="1"/>
  <c r="R18" i="46"/>
  <c r="C539" i="44" s="1"/>
  <c r="V5" i="46"/>
  <c r="E526" i="44" s="1"/>
  <c r="V35" i="45"/>
  <c r="E556" i="43" s="1"/>
  <c r="R51" i="106"/>
  <c r="T40" i="14"/>
  <c r="D561" i="13" s="1"/>
  <c r="X38" i="42"/>
  <c r="F559" i="40" s="1"/>
  <c r="R11" i="14"/>
  <c r="C532" i="13" s="1"/>
  <c r="V44" i="45"/>
  <c r="E565" i="43" s="1"/>
  <c r="P26" i="41"/>
  <c r="B547" i="39" s="1"/>
  <c r="X48" i="14"/>
  <c r="F569" i="13" s="1"/>
  <c r="P34" i="14"/>
  <c r="B555" i="13" s="1"/>
  <c r="X4" i="14"/>
  <c r="F525" i="13" s="1"/>
  <c r="T36" i="42"/>
  <c r="D557" i="40" s="1"/>
  <c r="P24" i="106"/>
  <c r="B545" i="105" s="1"/>
  <c r="R12" i="10"/>
  <c r="C533" i="12" s="1"/>
  <c r="V26" i="45"/>
  <c r="E547" i="43" s="1"/>
  <c r="T23" i="45"/>
  <c r="D544" i="43" s="1"/>
  <c r="P43" i="49"/>
  <c r="B564" i="47" s="1"/>
  <c r="V40" i="50"/>
  <c r="E561" i="48" s="1"/>
  <c r="V35" i="46"/>
  <c r="E556" i="44" s="1"/>
  <c r="R8" i="46"/>
  <c r="C529" i="44" s="1"/>
  <c r="T27" i="52"/>
  <c r="D548" i="51" s="1"/>
  <c r="X34" i="46"/>
  <c r="F555" i="44" s="1"/>
  <c r="P10" i="52"/>
  <c r="B531" i="51" s="1"/>
  <c r="R51" i="46"/>
  <c r="X5" i="10"/>
  <c r="F526" i="12" s="1"/>
  <c r="T37" i="41"/>
  <c r="D558" i="39" s="1"/>
  <c r="V19" i="106"/>
  <c r="E540" i="105" s="1"/>
  <c r="T42" i="14"/>
  <c r="D563" i="13" s="1"/>
  <c r="R48" i="46"/>
  <c r="C569" i="44" s="1"/>
  <c r="X31" i="42"/>
  <c r="F552" i="40" s="1"/>
  <c r="R22" i="14"/>
  <c r="C543" i="13" s="1"/>
  <c r="R25" i="49"/>
  <c r="C546" i="47" s="1"/>
  <c r="R31" i="49"/>
  <c r="C552" i="47" s="1"/>
  <c r="T6" i="50"/>
  <c r="D527" i="48" s="1"/>
  <c r="T21" i="42"/>
  <c r="D542" i="40" s="1"/>
  <c r="R39" i="42"/>
  <c r="C560" i="40" s="1"/>
  <c r="V34" i="46"/>
  <c r="E555" i="44" s="1"/>
  <c r="T22" i="50"/>
  <c r="D543" i="48" s="1"/>
  <c r="X48" i="46"/>
  <c r="F569" i="44" s="1"/>
  <c r="X50" i="52"/>
  <c r="F571" i="51" s="1"/>
  <c r="R35" i="14"/>
  <c r="C556" i="13" s="1"/>
  <c r="T2" i="10"/>
  <c r="D523" i="12" s="1"/>
  <c r="X12" i="10"/>
  <c r="F533" i="12" s="1"/>
  <c r="P36" i="49"/>
  <c r="B557" i="47" s="1"/>
  <c r="T34" i="41"/>
  <c r="D555" i="39" s="1"/>
  <c r="V17" i="49"/>
  <c r="E538" i="47" s="1"/>
  <c r="X25" i="52"/>
  <c r="F546" i="51" s="1"/>
  <c r="P34" i="52"/>
  <c r="B555" i="51" s="1"/>
  <c r="T43" i="45"/>
  <c r="D564" i="43" s="1"/>
  <c r="T28" i="14"/>
  <c r="D549" i="13" s="1"/>
  <c r="R36" i="45"/>
  <c r="C557" i="43" s="1"/>
  <c r="X16" i="49"/>
  <c r="F537" i="47" s="1"/>
  <c r="X36" i="45"/>
  <c r="F557" i="43" s="1"/>
  <c r="V51" i="10"/>
  <c r="T9" i="50"/>
  <c r="D530" i="48" s="1"/>
  <c r="R10" i="50"/>
  <c r="C531" i="48" s="1"/>
  <c r="T25" i="50"/>
  <c r="D546" i="48" s="1"/>
  <c r="R40" i="50"/>
  <c r="C561" i="48" s="1"/>
  <c r="P38" i="45"/>
  <c r="B559" i="43" s="1"/>
  <c r="X27" i="10"/>
  <c r="F548" i="12" s="1"/>
  <c r="P30" i="106"/>
  <c r="B551" i="105" s="1"/>
  <c r="P5" i="49"/>
  <c r="B526" i="47" s="1"/>
  <c r="V41" i="52"/>
  <c r="E562" i="51" s="1"/>
  <c r="X36" i="50"/>
  <c r="F557" i="48" s="1"/>
  <c r="T40" i="45"/>
  <c r="D561" i="43" s="1"/>
  <c r="X47" i="41"/>
  <c r="F568" i="39" s="1"/>
  <c r="T31" i="45"/>
  <c r="D552" i="43" s="1"/>
  <c r="P42" i="10"/>
  <c r="B563" i="12" s="1"/>
  <c r="X7" i="46"/>
  <c r="F528" i="44" s="1"/>
  <c r="X15" i="106"/>
  <c r="F536" i="105" s="1"/>
  <c r="P12" i="50"/>
  <c r="B533" i="48" s="1"/>
  <c r="P12" i="52"/>
  <c r="B533" i="51" s="1"/>
  <c r="V48" i="52"/>
  <c r="E569" i="51" s="1"/>
  <c r="V11" i="46"/>
  <c r="E532" i="44" s="1"/>
  <c r="X41" i="41"/>
  <c r="F562" i="39" s="1"/>
  <c r="V51" i="106"/>
  <c r="T2" i="52"/>
  <c r="D523" i="51" s="1"/>
  <c r="X11" i="41"/>
  <c r="F532" i="39" s="1"/>
  <c r="V35" i="49"/>
  <c r="E556" i="47" s="1"/>
  <c r="T48" i="42"/>
  <c r="D569" i="40" s="1"/>
  <c r="R46" i="106"/>
  <c r="C567" i="105" s="1"/>
  <c r="T47" i="14"/>
  <c r="D568" i="13" s="1"/>
  <c r="T20" i="42"/>
  <c r="D541" i="40" s="1"/>
  <c r="X12" i="45"/>
  <c r="F533" i="43" s="1"/>
  <c r="P20" i="42"/>
  <c r="B541" i="40" s="1"/>
  <c r="R38" i="106"/>
  <c r="C559" i="105" s="1"/>
  <c r="X12" i="42"/>
  <c r="F533" i="40" s="1"/>
  <c r="X22" i="10"/>
  <c r="F543" i="12" s="1"/>
  <c r="T29" i="50"/>
  <c r="D550" i="48" s="1"/>
  <c r="R14" i="50"/>
  <c r="C535" i="48" s="1"/>
  <c r="R40" i="49"/>
  <c r="C561" i="47" s="1"/>
  <c r="T2" i="45"/>
  <c r="D523" i="43" s="1"/>
  <c r="R44" i="46"/>
  <c r="C565" i="44" s="1"/>
  <c r="X13" i="14"/>
  <c r="F534" i="13" s="1"/>
  <c r="P31" i="45"/>
  <c r="B552" i="43" s="1"/>
  <c r="X11" i="106"/>
  <c r="F532" i="105" s="1"/>
  <c r="V4" i="46"/>
  <c r="E525" i="44" s="1"/>
  <c r="V15" i="10"/>
  <c r="E536" i="12" s="1"/>
  <c r="T51" i="46"/>
  <c r="X24" i="50"/>
  <c r="F545" i="48" s="1"/>
  <c r="T5" i="42"/>
  <c r="D526" i="40" s="1"/>
  <c r="X35" i="52"/>
  <c r="F556" i="51" s="1"/>
  <c r="R30" i="45"/>
  <c r="C551" i="43" s="1"/>
  <c r="R30" i="14"/>
  <c r="C551" i="13" s="1"/>
  <c r="V34" i="41"/>
  <c r="E555" i="39" s="1"/>
  <c r="P22" i="50"/>
  <c r="B543" i="48" s="1"/>
  <c r="V24" i="106"/>
  <c r="E545" i="105" s="1"/>
  <c r="V44" i="42"/>
  <c r="E565" i="40" s="1"/>
  <c r="R4" i="50"/>
  <c r="C525" i="48" s="1"/>
  <c r="T9" i="45"/>
  <c r="D530" i="43" s="1"/>
  <c r="X15" i="52"/>
  <c r="F536" i="51" s="1"/>
  <c r="P7" i="45"/>
  <c r="B528" i="43" s="1"/>
  <c r="R40" i="46"/>
  <c r="C561" i="44" s="1"/>
  <c r="R18" i="52"/>
  <c r="C539" i="51" s="1"/>
  <c r="X48" i="52"/>
  <c r="F569" i="51" s="1"/>
  <c r="V50" i="42"/>
  <c r="E571" i="40" s="1"/>
  <c r="T49" i="106"/>
  <c r="D570" i="105" s="1"/>
  <c r="R29" i="10"/>
  <c r="C550" i="12" s="1"/>
  <c r="V27" i="42"/>
  <c r="E548" i="40" s="1"/>
  <c r="T17" i="45"/>
  <c r="D538" i="43" s="1"/>
  <c r="X30" i="42"/>
  <c r="F551" i="40" s="1"/>
  <c r="X49" i="42"/>
  <c r="F570" i="40" s="1"/>
  <c r="R10" i="49"/>
  <c r="C531" i="47" s="1"/>
  <c r="V14" i="50"/>
  <c r="E535" i="48" s="1"/>
  <c r="V46" i="41"/>
  <c r="E567" i="39" s="1"/>
  <c r="T17" i="10"/>
  <c r="D538" i="12" s="1"/>
  <c r="R48" i="106"/>
  <c r="C569" i="105" s="1"/>
  <c r="X31" i="10"/>
  <c r="F552" i="12" s="1"/>
  <c r="T13" i="10"/>
  <c r="D534" i="12" s="1"/>
  <c r="T33" i="106"/>
  <c r="D554" i="105" s="1"/>
  <c r="V50" i="14"/>
  <c r="E571" i="13" s="1"/>
  <c r="X5" i="52"/>
  <c r="F526" i="51" s="1"/>
  <c r="P47" i="10"/>
  <c r="B568" i="12" s="1"/>
  <c r="R13" i="52"/>
  <c r="C534" i="51" s="1"/>
  <c r="R44" i="52"/>
  <c r="C565" i="51" s="1"/>
  <c r="X21" i="45"/>
  <c r="F542" i="43" s="1"/>
  <c r="V5" i="45"/>
  <c r="E526" i="43" s="1"/>
  <c r="P41" i="52"/>
  <c r="B562" i="51" s="1"/>
  <c r="V50" i="45"/>
  <c r="E571" i="43" s="1"/>
  <c r="X43" i="106"/>
  <c r="F564" i="105" s="1"/>
  <c r="T21" i="45"/>
  <c r="D542" i="43" s="1"/>
  <c r="V17" i="52"/>
  <c r="E538" i="51" s="1"/>
  <c r="X43" i="50"/>
  <c r="F564" i="48" s="1"/>
  <c r="V35" i="52"/>
  <c r="E556" i="51" s="1"/>
  <c r="R35" i="106"/>
  <c r="C556" i="105" s="1"/>
  <c r="V44" i="41"/>
  <c r="E565" i="39" s="1"/>
  <c r="X34" i="45"/>
  <c r="F555" i="43" s="1"/>
  <c r="V9" i="14"/>
  <c r="E530" i="13" s="1"/>
  <c r="V20" i="41"/>
  <c r="E541" i="39" s="1"/>
  <c r="V19" i="41"/>
  <c r="E540" i="39" s="1"/>
  <c r="X2" i="10"/>
  <c r="F523" i="12" s="1"/>
  <c r="X10" i="41"/>
  <c r="F531" i="39" s="1"/>
  <c r="P19" i="45"/>
  <c r="B540" i="43" s="1"/>
  <c r="V45" i="41"/>
  <c r="E566" i="39" s="1"/>
  <c r="V42" i="106"/>
  <c r="E563" i="105" s="1"/>
  <c r="T10" i="50"/>
  <c r="D531" i="48" s="1"/>
  <c r="T44" i="49"/>
  <c r="D565" i="47" s="1"/>
  <c r="P28" i="10"/>
  <c r="B549" i="12" s="1"/>
  <c r="R22" i="106"/>
  <c r="C543" i="105" s="1"/>
  <c r="T14" i="50"/>
  <c r="D535" i="48" s="1"/>
  <c r="P24" i="52"/>
  <c r="B545" i="51" s="1"/>
  <c r="X9" i="106"/>
  <c r="F530" i="105" s="1"/>
  <c r="P39" i="106"/>
  <c r="B560" i="105" s="1"/>
  <c r="X46" i="46"/>
  <c r="F567" i="44" s="1"/>
  <c r="V39" i="106"/>
  <c r="E560" i="105" s="1"/>
  <c r="V21" i="49"/>
  <c r="E542" i="47" s="1"/>
  <c r="T10" i="49"/>
  <c r="D531" i="47" s="1"/>
  <c r="P31" i="50"/>
  <c r="B552" i="48" s="1"/>
  <c r="R13" i="49"/>
  <c r="C534" i="47" s="1"/>
  <c r="X51" i="49"/>
  <c r="V14" i="52"/>
  <c r="E535" i="51" s="1"/>
  <c r="P9" i="50"/>
  <c r="B530" i="48" s="1"/>
  <c r="T6" i="46"/>
  <c r="D527" i="44" s="1"/>
  <c r="X19" i="45"/>
  <c r="F540" i="43" s="1"/>
  <c r="P14" i="49"/>
  <c r="B535" i="47" s="1"/>
  <c r="X11" i="10"/>
  <c r="F532" i="12" s="1"/>
  <c r="V17" i="42"/>
  <c r="E538" i="40" s="1"/>
  <c r="V2" i="10"/>
  <c r="E523" i="12" s="1"/>
  <c r="P27" i="49"/>
  <c r="B548" i="47" s="1"/>
  <c r="X23" i="49"/>
  <c r="F544" i="47" s="1"/>
  <c r="V33" i="49"/>
  <c r="E554" i="47" s="1"/>
  <c r="T20" i="50"/>
  <c r="D541" i="48" s="1"/>
  <c r="P44" i="52"/>
  <c r="B565" i="51" s="1"/>
  <c r="X44" i="50"/>
  <c r="F565" i="48" s="1"/>
  <c r="X27" i="41"/>
  <c r="F548" i="39" s="1"/>
  <c r="P42" i="14"/>
  <c r="B563" i="13" s="1"/>
  <c r="V11" i="45"/>
  <c r="E532" i="43" s="1"/>
  <c r="R48" i="45"/>
  <c r="C569" i="43" s="1"/>
  <c r="R31" i="14"/>
  <c r="C552" i="13" s="1"/>
  <c r="X29" i="41"/>
  <c r="F550" i="39" s="1"/>
  <c r="X4" i="41"/>
  <c r="F525" i="39" s="1"/>
  <c r="T26" i="42"/>
  <c r="D547" i="40" s="1"/>
  <c r="R38" i="14"/>
  <c r="C559" i="13" s="1"/>
  <c r="R25" i="106"/>
  <c r="C546" i="105" s="1"/>
  <c r="V13" i="52"/>
  <c r="E534" i="51" s="1"/>
  <c r="V27" i="45"/>
  <c r="E548" i="43" s="1"/>
  <c r="V33" i="52"/>
  <c r="E554" i="51" s="1"/>
  <c r="P30" i="14"/>
  <c r="B551" i="13" s="1"/>
  <c r="X20" i="49"/>
  <c r="F541" i="47" s="1"/>
  <c r="V44" i="50"/>
  <c r="E565" i="48" s="1"/>
  <c r="T49" i="41"/>
  <c r="D570" i="39" s="1"/>
  <c r="R28" i="41"/>
  <c r="C549" i="39" s="1"/>
  <c r="V23" i="49"/>
  <c r="E544" i="47" s="1"/>
  <c r="T6" i="14"/>
  <c r="D527" i="13" s="1"/>
  <c r="X5" i="41"/>
  <c r="F526" i="39" s="1"/>
  <c r="R48" i="14"/>
  <c r="C569" i="13" s="1"/>
  <c r="R11" i="41"/>
  <c r="C532" i="39" s="1"/>
  <c r="T26" i="45"/>
  <c r="D547" i="43" s="1"/>
  <c r="V31" i="42"/>
  <c r="E552" i="40" s="1"/>
  <c r="V42" i="46"/>
  <c r="E563" i="44" s="1"/>
  <c r="R43" i="52"/>
  <c r="C564" i="51" s="1"/>
  <c r="P22" i="49"/>
  <c r="B543" i="47" s="1"/>
  <c r="T48" i="10"/>
  <c r="D569" i="12" s="1"/>
  <c r="T43" i="10"/>
  <c r="D564" i="12" s="1"/>
  <c r="R43" i="14"/>
  <c r="C564" i="13" s="1"/>
  <c r="X15" i="45"/>
  <c r="F536" i="43" s="1"/>
  <c r="T6" i="106"/>
  <c r="D527" i="105" s="1"/>
  <c r="P50" i="14"/>
  <c r="B571" i="13" s="1"/>
  <c r="R29" i="49"/>
  <c r="C550" i="47" s="1"/>
  <c r="R18" i="10"/>
  <c r="C539" i="12" s="1"/>
  <c r="R26" i="42"/>
  <c r="C547" i="40" s="1"/>
  <c r="T20" i="10"/>
  <c r="D541" i="12" s="1"/>
  <c r="X14" i="46"/>
  <c r="F535" i="44" s="1"/>
  <c r="R50" i="106"/>
  <c r="C571" i="105" s="1"/>
  <c r="X7" i="41"/>
  <c r="F528" i="39" s="1"/>
  <c r="X4" i="45"/>
  <c r="F525" i="43" s="1"/>
  <c r="X17" i="41"/>
  <c r="F538" i="39" s="1"/>
  <c r="X37" i="106"/>
  <c r="F558" i="105" s="1"/>
  <c r="X20" i="50"/>
  <c r="F541" i="48" s="1"/>
  <c r="P41" i="10"/>
  <c r="B562" i="12" s="1"/>
  <c r="V47" i="50"/>
  <c r="E568" i="48" s="1"/>
  <c r="X47" i="50"/>
  <c r="F568" i="48" s="1"/>
  <c r="T5" i="49"/>
  <c r="D526" i="47" s="1"/>
  <c r="T9" i="41"/>
  <c r="D530" i="39" s="1"/>
  <c r="R33" i="49"/>
  <c r="C554" i="47" s="1"/>
  <c r="R18" i="41"/>
  <c r="C539" i="39" s="1"/>
  <c r="V4" i="41"/>
  <c r="E525" i="39" s="1"/>
  <c r="R17" i="42"/>
  <c r="C538" i="40" s="1"/>
  <c r="T12" i="45"/>
  <c r="D533" i="43" s="1"/>
  <c r="V19" i="52"/>
  <c r="E540" i="51" s="1"/>
  <c r="T22" i="10"/>
  <c r="D543" i="12" s="1"/>
  <c r="V51" i="42"/>
  <c r="V46" i="49"/>
  <c r="E567" i="47" s="1"/>
  <c r="V37" i="46"/>
  <c r="E558" i="44" s="1"/>
  <c r="V18" i="41"/>
  <c r="E539" i="39" s="1"/>
  <c r="R36" i="46"/>
  <c r="C557" i="44" s="1"/>
  <c r="T22" i="106"/>
  <c r="D543" i="105" s="1"/>
  <c r="T32" i="52"/>
  <c r="D553" i="51" s="1"/>
  <c r="X5" i="50"/>
  <c r="F526" i="48" s="1"/>
  <c r="R49" i="42"/>
  <c r="C570" i="40" s="1"/>
  <c r="T20" i="45"/>
  <c r="D541" i="43" s="1"/>
  <c r="P11" i="45"/>
  <c r="B532" i="43" s="1"/>
  <c r="X2" i="42"/>
  <c r="F523" i="40" s="1"/>
  <c r="T38" i="42"/>
  <c r="D559" i="40" s="1"/>
  <c r="X30" i="52"/>
  <c r="F551" i="51" s="1"/>
  <c r="V41" i="10"/>
  <c r="E562" i="12" s="1"/>
  <c r="R13" i="45"/>
  <c r="C534" i="43" s="1"/>
  <c r="P38" i="106"/>
  <c r="B559" i="105" s="1"/>
  <c r="P3" i="52"/>
  <c r="B524" i="51" s="1"/>
  <c r="V13" i="42"/>
  <c r="E534" i="40" s="1"/>
  <c r="T16" i="10"/>
  <c r="D537" i="12" s="1"/>
  <c r="R45" i="50"/>
  <c r="C566" i="48" s="1"/>
  <c r="P23" i="42"/>
  <c r="B544" i="40" s="1"/>
  <c r="R31" i="45"/>
  <c r="C552" i="43" s="1"/>
  <c r="T17" i="49"/>
  <c r="D538" i="47" s="1"/>
  <c r="P38" i="14"/>
  <c r="B559" i="13" s="1"/>
  <c r="X2" i="45"/>
  <c r="F523" i="43" s="1"/>
  <c r="P37" i="14"/>
  <c r="B558" i="13" s="1"/>
  <c r="X39" i="106"/>
  <c r="F560" i="105" s="1"/>
  <c r="R38" i="45"/>
  <c r="C559" i="43" s="1"/>
  <c r="V5" i="41"/>
  <c r="E526" i="39" s="1"/>
  <c r="T26" i="49"/>
  <c r="D547" i="47" s="1"/>
  <c r="T50" i="46"/>
  <c r="D571" i="44" s="1"/>
  <c r="T18" i="46"/>
  <c r="D539" i="44" s="1"/>
  <c r="T46" i="14"/>
  <c r="D567" i="13" s="1"/>
  <c r="V3" i="45"/>
  <c r="E524" i="43" s="1"/>
  <c r="R18" i="49"/>
  <c r="C539" i="47" s="1"/>
  <c r="R41" i="106"/>
  <c r="C562" i="105" s="1"/>
  <c r="V45" i="42"/>
  <c r="E566" i="40" s="1"/>
  <c r="P8" i="45"/>
  <c r="B529" i="43" s="1"/>
  <c r="P40" i="42"/>
  <c r="B561" i="40" s="1"/>
  <c r="X6" i="106"/>
  <c r="F527" i="105" s="1"/>
  <c r="P33" i="50"/>
  <c r="B554" i="48" s="1"/>
  <c r="T5" i="41"/>
  <c r="D526" i="39" s="1"/>
  <c r="X18" i="42"/>
  <c r="F539" i="40" s="1"/>
  <c r="R31" i="46"/>
  <c r="C552" i="44" s="1"/>
  <c r="X29" i="50"/>
  <c r="F550" i="48" s="1"/>
  <c r="P20" i="49"/>
  <c r="B541" i="47" s="1"/>
  <c r="R23" i="46"/>
  <c r="C544" i="44" s="1"/>
  <c r="T28" i="106"/>
  <c r="D549" i="105" s="1"/>
  <c r="P43" i="45"/>
  <c r="B564" i="43" s="1"/>
  <c r="T26" i="52"/>
  <c r="D547" i="51" s="1"/>
  <c r="X2" i="50"/>
  <c r="F523" i="48" s="1"/>
  <c r="R35" i="46"/>
  <c r="C556" i="44" s="1"/>
  <c r="P40" i="14"/>
  <c r="B561" i="13" s="1"/>
  <c r="P7" i="50"/>
  <c r="B528" i="48" s="1"/>
  <c r="R28" i="106"/>
  <c r="C549" i="105" s="1"/>
  <c r="X43" i="41"/>
  <c r="F564" i="39" s="1"/>
  <c r="V45" i="14"/>
  <c r="E566" i="13" s="1"/>
  <c r="X10" i="14"/>
  <c r="F531" i="13" s="1"/>
  <c r="R4" i="106"/>
  <c r="C525" i="105" s="1"/>
  <c r="X20" i="10"/>
  <c r="F541" i="12" s="1"/>
  <c r="V11" i="106"/>
  <c r="E532" i="105" s="1"/>
  <c r="V38" i="46"/>
  <c r="E559" i="44" s="1"/>
  <c r="R33" i="14"/>
  <c r="C554" i="13" s="1"/>
  <c r="V22" i="52"/>
  <c r="E543" i="51" s="1"/>
  <c r="V26" i="46"/>
  <c r="E547" i="44" s="1"/>
  <c r="V12" i="10"/>
  <c r="E533" i="12" s="1"/>
  <c r="V22" i="49"/>
  <c r="E543" i="47" s="1"/>
  <c r="P50" i="106"/>
  <c r="B571" i="105" s="1"/>
  <c r="T4" i="49"/>
  <c r="D525" i="47" s="1"/>
  <c r="V46" i="10"/>
  <c r="E567" i="12" s="1"/>
  <c r="P16" i="52"/>
  <c r="B537" i="51" s="1"/>
  <c r="R11" i="50"/>
  <c r="C532" i="48" s="1"/>
  <c r="T35" i="49"/>
  <c r="D556" i="47" s="1"/>
  <c r="X24" i="42"/>
  <c r="F545" i="40" s="1"/>
  <c r="V42" i="45"/>
  <c r="E563" i="43" s="1"/>
  <c r="T28" i="50"/>
  <c r="D549" i="48" s="1"/>
  <c r="V24" i="50"/>
  <c r="E545" i="48" s="1"/>
  <c r="R33" i="106"/>
  <c r="C554" i="105" s="1"/>
  <c r="P38" i="42"/>
  <c r="B559" i="40" s="1"/>
  <c r="V40" i="106"/>
  <c r="E561" i="105" s="1"/>
  <c r="X19" i="106"/>
  <c r="F540" i="105" s="1"/>
  <c r="R13" i="10"/>
  <c r="C534" i="12" s="1"/>
  <c r="P4" i="45"/>
  <c r="B525" i="43" s="1"/>
  <c r="T16" i="45"/>
  <c r="D537" i="43" s="1"/>
  <c r="V25" i="50"/>
  <c r="E546" i="48" s="1"/>
  <c r="X15" i="41"/>
  <c r="F536" i="39" s="1"/>
  <c r="P46" i="14"/>
  <c r="B567" i="13" s="1"/>
  <c r="X45" i="41"/>
  <c r="F566" i="39" s="1"/>
  <c r="X51" i="42"/>
  <c r="T38" i="106"/>
  <c r="D559" i="105" s="1"/>
  <c r="R25" i="46"/>
  <c r="C546" i="44" s="1"/>
  <c r="P21" i="45"/>
  <c r="B542" i="43" s="1"/>
  <c r="T26" i="50"/>
  <c r="D547" i="48" s="1"/>
  <c r="X10" i="106"/>
  <c r="F531" i="105" s="1"/>
  <c r="R9" i="42"/>
  <c r="C530" i="40" s="1"/>
  <c r="V38" i="50"/>
  <c r="E559" i="48" s="1"/>
  <c r="T40" i="50"/>
  <c r="D561" i="48" s="1"/>
  <c r="V14" i="45"/>
  <c r="E535" i="43" s="1"/>
  <c r="X38" i="10"/>
  <c r="F559" i="12" s="1"/>
  <c r="V44" i="46"/>
  <c r="E565" i="44" s="1"/>
  <c r="P14" i="14"/>
  <c r="B535" i="13" s="1"/>
  <c r="X13" i="42"/>
  <c r="F534" i="40" s="1"/>
  <c r="V13" i="106"/>
  <c r="E534" i="105" s="1"/>
  <c r="T11" i="50"/>
  <c r="D532" i="48" s="1"/>
  <c r="V27" i="50"/>
  <c r="E548" i="48" s="1"/>
  <c r="P25" i="52"/>
  <c r="B546" i="51" s="1"/>
  <c r="X8" i="41"/>
  <c r="F529" i="39" s="1"/>
  <c r="V28" i="45"/>
  <c r="E549" i="43" s="1"/>
  <c r="R45" i="52"/>
  <c r="C566" i="51" s="1"/>
  <c r="V43" i="41"/>
  <c r="E564" i="39" s="1"/>
  <c r="R3" i="50"/>
  <c r="C524" i="48" s="1"/>
  <c r="T23" i="52"/>
  <c r="D544" i="51" s="1"/>
  <c r="T35" i="46"/>
  <c r="D556" i="44" s="1"/>
  <c r="R13" i="14"/>
  <c r="C534" i="13" s="1"/>
  <c r="X43" i="42"/>
  <c r="F564" i="40" s="1"/>
  <c r="R17" i="106"/>
  <c r="C538" i="105" s="1"/>
  <c r="R8" i="50"/>
  <c r="C529" i="48" s="1"/>
  <c r="T44" i="14"/>
  <c r="D565" i="13" s="1"/>
  <c r="X13" i="45"/>
  <c r="F534" i="43" s="1"/>
  <c r="T45" i="106"/>
  <c r="D566" i="105" s="1"/>
  <c r="P35" i="49"/>
  <c r="B556" i="47" s="1"/>
  <c r="X5" i="49"/>
  <c r="F526" i="47" s="1"/>
  <c r="X33" i="10"/>
  <c r="F554" i="12" s="1"/>
  <c r="X22" i="14"/>
  <c r="F543" i="13" s="1"/>
  <c r="P45" i="45"/>
  <c r="B566" i="43" s="1"/>
  <c r="T43" i="52"/>
  <c r="D564" i="51" s="1"/>
  <c r="R36" i="106"/>
  <c r="C557" i="105" s="1"/>
  <c r="V8" i="50"/>
  <c r="E529" i="48" s="1"/>
  <c r="R11" i="106"/>
  <c r="C532" i="105" s="1"/>
  <c r="R10" i="46"/>
  <c r="C531" i="44" s="1"/>
  <c r="R38" i="52"/>
  <c r="C559" i="51" s="1"/>
  <c r="T46" i="106"/>
  <c r="D567" i="105" s="1"/>
  <c r="R26" i="14"/>
  <c r="C547" i="13" s="1"/>
  <c r="R12" i="50"/>
  <c r="C533" i="48" s="1"/>
  <c r="X27" i="50"/>
  <c r="F548" i="48" s="1"/>
  <c r="P35" i="45"/>
  <c r="B556" i="43" s="1"/>
  <c r="P48" i="49"/>
  <c r="B569" i="47" s="1"/>
  <c r="P43" i="50"/>
  <c r="B564" i="48" s="1"/>
  <c r="R9" i="106"/>
  <c r="C530" i="105" s="1"/>
  <c r="T12" i="106"/>
  <c r="D533" i="105" s="1"/>
  <c r="T45" i="42"/>
  <c r="D566" i="40" s="1"/>
  <c r="T31" i="106"/>
  <c r="D552" i="105" s="1"/>
  <c r="R20" i="52"/>
  <c r="C541" i="51" s="1"/>
  <c r="R46" i="42"/>
  <c r="C567" i="40" s="1"/>
  <c r="X18" i="49"/>
  <c r="F539" i="47" s="1"/>
  <c r="X16" i="14"/>
  <c r="F537" i="13" s="1"/>
  <c r="T2" i="14"/>
  <c r="D523" i="13" s="1"/>
  <c r="T4" i="41"/>
  <c r="D525" i="39" s="1"/>
  <c r="T21" i="41"/>
  <c r="D542" i="39" s="1"/>
  <c r="P36" i="42"/>
  <c r="B557" i="40" s="1"/>
  <c r="P26" i="50"/>
  <c r="B547" i="48" s="1"/>
  <c r="X14" i="42"/>
  <c r="F535" i="40" s="1"/>
  <c r="R23" i="52"/>
  <c r="C544" i="51" s="1"/>
  <c r="V44" i="106"/>
  <c r="E565" i="105" s="1"/>
  <c r="T50" i="106"/>
  <c r="D571" i="105" s="1"/>
  <c r="R37" i="45"/>
  <c r="C558" i="43" s="1"/>
  <c r="X26" i="52"/>
  <c r="F547" i="51" s="1"/>
  <c r="V33" i="10"/>
  <c r="E554" i="12" s="1"/>
  <c r="T28" i="46"/>
  <c r="D549" i="44" s="1"/>
  <c r="R43" i="10"/>
  <c r="C564" i="12" s="1"/>
  <c r="R26" i="50"/>
  <c r="C547" i="48" s="1"/>
  <c r="X41" i="45"/>
  <c r="F562" i="43" s="1"/>
  <c r="X23" i="106"/>
  <c r="F544" i="105" s="1"/>
  <c r="V23" i="50"/>
  <c r="E544" i="48" s="1"/>
  <c r="T48" i="41"/>
  <c r="D569" i="39" s="1"/>
  <c r="X33" i="49"/>
  <c r="F554" i="47" s="1"/>
  <c r="T33" i="45"/>
  <c r="D554" i="43" s="1"/>
  <c r="P37" i="49"/>
  <c r="B558" i="47" s="1"/>
  <c r="T21" i="49"/>
  <c r="D542" i="47" s="1"/>
  <c r="X21" i="41"/>
  <c r="F542" i="39" s="1"/>
  <c r="P36" i="10"/>
  <c r="B557" i="12" s="1"/>
  <c r="T43" i="14"/>
  <c r="D564" i="13" s="1"/>
  <c r="P42" i="50"/>
  <c r="B563" i="48" s="1"/>
  <c r="R25" i="42"/>
  <c r="C546" i="40" s="1"/>
  <c r="R36" i="50"/>
  <c r="C557" i="48" s="1"/>
  <c r="V45" i="45"/>
  <c r="E566" i="43" s="1"/>
  <c r="V25" i="49"/>
  <c r="E546" i="47" s="1"/>
  <c r="T5" i="52"/>
  <c r="D526" i="51" s="1"/>
  <c r="T14" i="46"/>
  <c r="D535" i="44" s="1"/>
  <c r="P30" i="49"/>
  <c r="B551" i="47" s="1"/>
  <c r="X37" i="50"/>
  <c r="F558" i="48" s="1"/>
  <c r="V24" i="52"/>
  <c r="E545" i="51" s="1"/>
  <c r="R49" i="50"/>
  <c r="C570" i="48" s="1"/>
  <c r="R17" i="50"/>
  <c r="C538" i="48" s="1"/>
  <c r="V35" i="14"/>
  <c r="E556" i="13" s="1"/>
  <c r="P27" i="41"/>
  <c r="B548" i="39" s="1"/>
  <c r="P22" i="106"/>
  <c r="B543" i="105" s="1"/>
  <c r="V7" i="41"/>
  <c r="E528" i="39" s="1"/>
  <c r="V18" i="52"/>
  <c r="E539" i="51" s="1"/>
  <c r="V6" i="14"/>
  <c r="E527" i="13" s="1"/>
  <c r="P49" i="49"/>
  <c r="B570" i="47" s="1"/>
  <c r="R27" i="46"/>
  <c r="C548" i="44" s="1"/>
  <c r="R20" i="50"/>
  <c r="C541" i="48" s="1"/>
  <c r="V46" i="42"/>
  <c r="E567" i="40" s="1"/>
  <c r="R34" i="49"/>
  <c r="C555" i="47" s="1"/>
  <c r="X51" i="14"/>
  <c r="V48"/>
  <c r="E569" i="13" s="1"/>
  <c r="P38" i="41"/>
  <c r="B559" i="39" s="1"/>
  <c r="T29" i="10"/>
  <c r="D550" i="12" s="1"/>
  <c r="V16" i="46"/>
  <c r="E537" i="44" s="1"/>
  <c r="R51" i="14"/>
  <c r="X16" i="41"/>
  <c r="F537" i="39" s="1"/>
  <c r="P31" i="10"/>
  <c r="B552" i="12" s="1"/>
  <c r="R41" i="10"/>
  <c r="C562" i="12" s="1"/>
  <c r="R47" i="50"/>
  <c r="C568" i="48" s="1"/>
  <c r="P26" i="14"/>
  <c r="B547" i="13" s="1"/>
  <c r="V40" i="52"/>
  <c r="E561" i="51" s="1"/>
  <c r="R5" i="52"/>
  <c r="C526" i="51" s="1"/>
  <c r="X19" i="41"/>
  <c r="F540" i="39" s="1"/>
  <c r="T3" i="52"/>
  <c r="D524" i="51" s="1"/>
  <c r="X46" i="50"/>
  <c r="F567" i="48" s="1"/>
  <c r="V2" i="50"/>
  <c r="E523" i="48" s="1"/>
  <c r="V4" i="52"/>
  <c r="E525" i="51" s="1"/>
  <c r="P26" i="45"/>
  <c r="B547" i="43" s="1"/>
  <c r="V17" i="106"/>
  <c r="E538" i="105" s="1"/>
  <c r="T27" i="42"/>
  <c r="D548" i="40" s="1"/>
  <c r="P40" i="50"/>
  <c r="B561" i="48" s="1"/>
  <c r="X48" i="10"/>
  <c r="F569" i="12" s="1"/>
  <c r="T29" i="52"/>
  <c r="D550" i="51" s="1"/>
  <c r="R20" i="10"/>
  <c r="C541" i="12" s="1"/>
  <c r="V16" i="45"/>
  <c r="E537" i="43" s="1"/>
  <c r="T4" i="45"/>
  <c r="D525" i="43" s="1"/>
  <c r="V7" i="46"/>
  <c r="E528" i="44" s="1"/>
  <c r="X38" i="49"/>
  <c r="F559" i="47" s="1"/>
  <c r="T10" i="41"/>
  <c r="D531" i="39" s="1"/>
  <c r="V18" i="42"/>
  <c r="E539" i="40" s="1"/>
  <c r="T21" i="14"/>
  <c r="D542" i="13" s="1"/>
  <c r="R17" i="49"/>
  <c r="C538" i="47" s="1"/>
  <c r="T29" i="106"/>
  <c r="D550" i="105" s="1"/>
  <c r="R37" i="50"/>
  <c r="C558" i="48" s="1"/>
  <c r="T43" i="46"/>
  <c r="D564" i="44" s="1"/>
  <c r="R16" i="52"/>
  <c r="C537" i="51" s="1"/>
  <c r="T45" i="46"/>
  <c r="D566" i="44" s="1"/>
  <c r="V2" i="41"/>
  <c r="E523" i="39" s="1"/>
  <c r="R5" i="106"/>
  <c r="C526" i="105" s="1"/>
  <c r="R39" i="52"/>
  <c r="C560" i="51" s="1"/>
  <c r="X25" i="49"/>
  <c r="F546" i="47" s="1"/>
  <c r="X35" i="50"/>
  <c r="F556" i="48" s="1"/>
  <c r="X16" i="42"/>
  <c r="F537" i="40" s="1"/>
  <c r="X36" i="49"/>
  <c r="F557" i="47" s="1"/>
  <c r="R31" i="106"/>
  <c r="C552" i="105" s="1"/>
  <c r="T4" i="46"/>
  <c r="D525" i="44" s="1"/>
  <c r="T10" i="46"/>
  <c r="D531" i="44" s="1"/>
  <c r="X30" i="10"/>
  <c r="F551" i="12" s="1"/>
  <c r="T49" i="10"/>
  <c r="D570" i="12" s="1"/>
  <c r="X44" i="52"/>
  <c r="F565" i="51" s="1"/>
  <c r="R12" i="45"/>
  <c r="C533" i="43" s="1"/>
  <c r="P30" i="10"/>
  <c r="B551" i="12" s="1"/>
  <c r="T45" i="52"/>
  <c r="D566" i="51" s="1"/>
  <c r="R42" i="42"/>
  <c r="C563" i="40" s="1"/>
  <c r="R22" i="45"/>
  <c r="C543" i="43" s="1"/>
  <c r="T10" i="10"/>
  <c r="D531" i="12" s="1"/>
  <c r="T32" i="106"/>
  <c r="D553" i="105" s="1"/>
  <c r="X44" i="41"/>
  <c r="F565" i="39" s="1"/>
  <c r="X27" i="46"/>
  <c r="F548" i="44" s="1"/>
  <c r="T8" i="45"/>
  <c r="D529" i="43" s="1"/>
  <c r="V36" i="45"/>
  <c r="E557" i="43" s="1"/>
  <c r="P33" i="41"/>
  <c r="B554" i="39" s="1"/>
  <c r="T42" i="45"/>
  <c r="D563" i="43" s="1"/>
  <c r="V48" i="42"/>
  <c r="E569" i="40" s="1"/>
  <c r="T38" i="41"/>
  <c r="D559" i="39" s="1"/>
  <c r="X29" i="106"/>
  <c r="F550" i="105" s="1"/>
  <c r="T13" i="106"/>
  <c r="D534" i="105" s="1"/>
  <c r="V25" i="10"/>
  <c r="E546" i="12" s="1"/>
  <c r="T45" i="10"/>
  <c r="D566" i="12" s="1"/>
  <c r="R31" i="52"/>
  <c r="C552" i="51" s="1"/>
  <c r="T16" i="41"/>
  <c r="D537" i="39" s="1"/>
  <c r="X3" i="49"/>
  <c r="F524" i="47" s="1"/>
  <c r="P30" i="52"/>
  <c r="B551" i="51" s="1"/>
  <c r="R44" i="106"/>
  <c r="C565" i="105" s="1"/>
  <c r="X24" i="41"/>
  <c r="F545" i="39" s="1"/>
  <c r="V30" i="10"/>
  <c r="E551" i="12" s="1"/>
  <c r="T23" i="46"/>
  <c r="D544" i="44" s="1"/>
  <c r="X22" i="46"/>
  <c r="F543" i="44" s="1"/>
  <c r="P37" i="41"/>
  <c r="B558" i="39" s="1"/>
  <c r="R51" i="10"/>
  <c r="T16" i="52"/>
  <c r="D537" i="51" s="1"/>
  <c r="R30" i="41"/>
  <c r="C551" i="39" s="1"/>
  <c r="T15" i="49"/>
  <c r="D536" i="47" s="1"/>
  <c r="V23" i="52"/>
  <c r="E544" i="51" s="1"/>
  <c r="P50" i="41"/>
  <c r="B571" i="39" s="1"/>
  <c r="T23" i="10"/>
  <c r="D544" i="12" s="1"/>
  <c r="T44" i="46"/>
  <c r="D565" i="44" s="1"/>
  <c r="P32" i="41"/>
  <c r="B553" i="39" s="1"/>
  <c r="T17" i="14"/>
  <c r="D538" i="13" s="1"/>
  <c r="P32" i="52"/>
  <c r="B553" i="51" s="1"/>
  <c r="P9" i="45"/>
  <c r="B530" i="43" s="1"/>
  <c r="V23" i="45"/>
  <c r="E544" i="43" s="1"/>
  <c r="R5" i="41"/>
  <c r="C526" i="39" s="1"/>
  <c r="V3" i="10"/>
  <c r="E524" i="12" s="1"/>
  <c r="X32" i="46"/>
  <c r="F553" i="44" s="1"/>
  <c r="T11" i="42"/>
  <c r="D532" i="40" s="1"/>
  <c r="P17" i="45"/>
  <c r="B538" i="43" s="1"/>
  <c r="R8" i="45"/>
  <c r="C529" i="43" s="1"/>
  <c r="R12" i="14"/>
  <c r="C533" i="13" s="1"/>
  <c r="R20" i="46"/>
  <c r="C541" i="44" s="1"/>
  <c r="R47" i="45"/>
  <c r="C568" i="43" s="1"/>
  <c r="R21" i="49"/>
  <c r="C542" i="47" s="1"/>
  <c r="V32" i="106"/>
  <c r="E553" i="105" s="1"/>
  <c r="P25" i="41"/>
  <c r="B546" i="39" s="1"/>
  <c r="X24" i="49"/>
  <c r="F545" i="47" s="1"/>
  <c r="T49" i="52"/>
  <c r="D570" i="51" s="1"/>
  <c r="P43" i="10"/>
  <c r="B564" i="12" s="1"/>
  <c r="X40" i="14"/>
  <c r="F561" i="13" s="1"/>
  <c r="T44" i="10"/>
  <c r="D565" i="12" s="1"/>
  <c r="T7" i="42"/>
  <c r="D528" i="40" s="1"/>
  <c r="V39" i="14"/>
  <c r="E560" i="13" s="1"/>
  <c r="T12" i="46"/>
  <c r="D533" i="44" s="1"/>
  <c r="V12" i="106"/>
  <c r="E533" i="105" s="1"/>
  <c r="R2" i="14"/>
  <c r="C523" i="13" s="1"/>
  <c r="P35" i="106"/>
  <c r="B556" i="105" s="1"/>
  <c r="R8" i="106"/>
  <c r="C529" i="105" s="1"/>
  <c r="P30" i="42"/>
  <c r="B551" i="40" s="1"/>
  <c r="P29" i="50"/>
  <c r="B550" i="48" s="1"/>
  <c r="V33" i="45"/>
  <c r="E554" i="43" s="1"/>
  <c r="X18" i="46"/>
  <c r="F539" i="44" s="1"/>
  <c r="V13" i="10"/>
  <c r="E534" i="12" s="1"/>
  <c r="P9" i="52"/>
  <c r="B530" i="51" s="1"/>
  <c r="T12" i="14"/>
  <c r="D533" i="13" s="1"/>
  <c r="T23" i="106"/>
  <c r="D544" i="105" s="1"/>
  <c r="V22" i="41"/>
  <c r="E543" i="39" s="1"/>
  <c r="R36" i="49"/>
  <c r="C557" i="47" s="1"/>
  <c r="R7" i="42"/>
  <c r="C528" i="40" s="1"/>
  <c r="R2" i="106"/>
  <c r="C523" i="105" s="1"/>
  <c r="T48" i="45"/>
  <c r="D569" i="43" s="1"/>
  <c r="P32" i="45"/>
  <c r="B553" i="43" s="1"/>
  <c r="X34" i="106"/>
  <c r="F555" i="105" s="1"/>
  <c r="R29" i="50"/>
  <c r="C550" i="48" s="1"/>
  <c r="R19" i="42"/>
  <c r="C540" i="40" s="1"/>
  <c r="P18" i="45"/>
  <c r="B539" i="43" s="1"/>
  <c r="T31" i="42"/>
  <c r="D552" i="40" s="1"/>
  <c r="P17" i="52"/>
  <c r="B538" i="51" s="1"/>
  <c r="X10" i="45"/>
  <c r="F531" i="43" s="1"/>
  <c r="R26" i="52"/>
  <c r="C547" i="51" s="1"/>
  <c r="X21" i="52"/>
  <c r="F542" i="51" s="1"/>
  <c r="T24" i="46"/>
  <c r="D545" i="44" s="1"/>
  <c r="X23" i="42"/>
  <c r="F544" i="40" s="1"/>
  <c r="X29" i="42"/>
  <c r="F550" i="40" s="1"/>
  <c r="V39" i="52"/>
  <c r="E560" i="51" s="1"/>
  <c r="T18" i="49"/>
  <c r="D539" i="47" s="1"/>
  <c r="R22" i="10"/>
  <c r="C543" i="12" s="1"/>
  <c r="P24" i="14"/>
  <c r="B545" i="13" s="1"/>
  <c r="R20" i="42"/>
  <c r="C541" i="40" s="1"/>
  <c r="T32" i="10"/>
  <c r="D553" i="12" s="1"/>
  <c r="T7" i="14"/>
  <c r="D528" i="13" s="1"/>
  <c r="X31" i="41"/>
  <c r="F552" i="39" s="1"/>
  <c r="P25" i="45"/>
  <c r="B546" i="43" s="1"/>
  <c r="P39" i="10"/>
  <c r="B560" i="12" s="1"/>
  <c r="V30" i="49"/>
  <c r="E551" i="47" s="1"/>
  <c r="T23" i="14"/>
  <c r="D544" i="13" s="1"/>
  <c r="T12" i="10"/>
  <c r="D533" i="12" s="1"/>
  <c r="R46" i="50"/>
  <c r="C567" i="48" s="1"/>
  <c r="V27" i="106"/>
  <c r="E548" i="105" s="1"/>
  <c r="V48" i="10"/>
  <c r="E569" i="12" s="1"/>
  <c r="V32" i="41"/>
  <c r="E553" i="39" s="1"/>
  <c r="T27" i="49"/>
  <c r="D548" i="47" s="1"/>
  <c r="X16" i="50"/>
  <c r="F537" i="48" s="1"/>
  <c r="R34" i="52"/>
  <c r="C555" i="51" s="1"/>
  <c r="P16" i="45"/>
  <c r="B537" i="43" s="1"/>
  <c r="X31" i="45"/>
  <c r="F552" i="43" s="1"/>
  <c r="X43" i="52"/>
  <c r="F564" i="51" s="1"/>
  <c r="R25" i="52"/>
  <c r="C546" i="51" s="1"/>
  <c r="V18" i="49"/>
  <c r="E539" i="47" s="1"/>
  <c r="X30" i="49"/>
  <c r="F551" i="47" s="1"/>
  <c r="P43" i="41"/>
  <c r="B564" i="39" s="1"/>
  <c r="R11" i="46"/>
  <c r="C532" i="44" s="1"/>
  <c r="X12" i="50"/>
  <c r="F533" i="48" s="1"/>
  <c r="T8" i="42"/>
  <c r="D529" i="40" s="1"/>
  <c r="T13" i="50"/>
  <c r="D534" i="48" s="1"/>
  <c r="R24" i="46"/>
  <c r="C545" i="44" s="1"/>
  <c r="R9" i="45"/>
  <c r="C530" i="43" s="1"/>
  <c r="V46" i="50"/>
  <c r="E567" i="48" s="1"/>
  <c r="T2" i="50"/>
  <c r="D523" i="48" s="1"/>
  <c r="T14" i="52"/>
  <c r="D535" i="51" s="1"/>
  <c r="R21" i="10"/>
  <c r="C542" i="12" s="1"/>
  <c r="R42" i="41"/>
  <c r="C563" i="39" s="1"/>
  <c r="P40" i="49"/>
  <c r="B561" i="47" s="1"/>
  <c r="X9" i="49"/>
  <c r="F530" i="47" s="1"/>
  <c r="X17" i="10"/>
  <c r="F538" i="12" s="1"/>
  <c r="X32" i="45"/>
  <c r="F553" i="43" s="1"/>
  <c r="T36" i="45"/>
  <c r="D557" i="43" s="1"/>
  <c r="V32" i="46"/>
  <c r="E553" i="44" s="1"/>
  <c r="P49" i="14"/>
  <c r="B570" i="13" s="1"/>
  <c r="P39" i="49"/>
  <c r="B560" i="47" s="1"/>
  <c r="V45" i="46"/>
  <c r="E566" i="44" s="1"/>
  <c r="R14" i="45"/>
  <c r="C535" i="43" s="1"/>
  <c r="V21" i="10"/>
  <c r="E542" i="12" s="1"/>
  <c r="T44" i="50"/>
  <c r="D565" i="48" s="1"/>
  <c r="R44" i="50"/>
  <c r="C565" i="48" s="1"/>
  <c r="X42" i="52"/>
  <c r="F563" i="51" s="1"/>
  <c r="V5" i="52"/>
  <c r="E526" i="51" s="1"/>
  <c r="R25" i="14"/>
  <c r="C546" i="13" s="1"/>
  <c r="X28" i="106"/>
  <c r="F549" i="105" s="1"/>
  <c r="X10" i="52"/>
  <c r="F531" i="51" s="1"/>
  <c r="V4" i="42"/>
  <c r="E525" i="40" s="1"/>
  <c r="V16" i="41"/>
  <c r="E537" i="39" s="1"/>
  <c r="R28" i="50"/>
  <c r="C549" i="48" s="1"/>
  <c r="V32" i="42"/>
  <c r="E553" i="40" s="1"/>
  <c r="P2" i="50"/>
  <c r="B523" i="48" s="1"/>
  <c r="P34" i="41"/>
  <c r="B555" i="39" s="1"/>
  <c r="P44" i="50"/>
  <c r="B565" i="48" s="1"/>
  <c r="T37" i="14"/>
  <c r="D558" i="13" s="1"/>
  <c r="V8" i="45"/>
  <c r="E529" i="43" s="1"/>
  <c r="X36" i="10"/>
  <c r="F557" i="12" s="1"/>
  <c r="P43" i="42"/>
  <c r="B564" i="40" s="1"/>
  <c r="V28" i="10"/>
  <c r="E549" i="12" s="1"/>
  <c r="P42" i="106"/>
  <c r="B563" i="105" s="1"/>
  <c r="X38" i="50"/>
  <c r="F559" i="48" s="1"/>
  <c r="X49" i="41"/>
  <c r="F570" i="39" s="1"/>
  <c r="T12" i="52"/>
  <c r="D533" i="51" s="1"/>
  <c r="T10" i="14"/>
  <c r="D531" i="13" s="1"/>
  <c r="P18" i="50"/>
  <c r="B539" i="48" s="1"/>
  <c r="R6" i="49"/>
  <c r="C527" i="47" s="1"/>
  <c r="T16" i="46"/>
  <c r="D537" i="44" s="1"/>
  <c r="V24" i="46"/>
  <c r="E545" i="44" s="1"/>
  <c r="T44" i="45"/>
  <c r="D565" i="43" s="1"/>
  <c r="X16" i="45"/>
  <c r="F537" i="43" s="1"/>
  <c r="T38" i="10"/>
  <c r="D559" i="12" s="1"/>
  <c r="X20" i="42"/>
  <c r="F541" i="40" s="1"/>
  <c r="R10" i="106"/>
  <c r="C531" i="105" s="1"/>
  <c r="T45" i="45"/>
  <c r="D566" i="43" s="1"/>
  <c r="X49" i="46"/>
  <c r="F570" i="44" s="1"/>
  <c r="X28" i="10"/>
  <c r="F549" i="12" s="1"/>
  <c r="R36" i="14"/>
  <c r="C557" i="13" s="1"/>
  <c r="T48" i="49"/>
  <c r="D569" i="47" s="1"/>
  <c r="V24" i="10"/>
  <c r="E545" i="12" s="1"/>
  <c r="V12" i="49"/>
  <c r="E533" i="47" s="1"/>
  <c r="T38" i="49"/>
  <c r="D559" i="47" s="1"/>
  <c r="P2" i="49"/>
  <c r="B523" i="47" s="1"/>
  <c r="X23" i="45"/>
  <c r="F544" i="43" s="1"/>
  <c r="X4" i="106"/>
  <c r="F525" i="105" s="1"/>
  <c r="X41" i="14"/>
  <c r="F562" i="13" s="1"/>
  <c r="T32" i="50"/>
  <c r="D553" i="48" s="1"/>
  <c r="V42" i="41"/>
  <c r="E563" i="39" s="1"/>
  <c r="R28" i="14"/>
  <c r="C549" i="13" s="1"/>
  <c r="T37" i="42"/>
  <c r="D558" i="40" s="1"/>
  <c r="P26" i="52"/>
  <c r="B547" i="51" s="1"/>
  <c r="R2" i="45"/>
  <c r="C523" i="43" s="1"/>
  <c r="V9" i="41"/>
  <c r="E530" i="39" s="1"/>
  <c r="T40" i="42"/>
  <c r="D561" i="40" s="1"/>
  <c r="R15" i="106"/>
  <c r="C536" i="105" s="1"/>
  <c r="T35" i="10"/>
  <c r="D556" i="12" s="1"/>
  <c r="T44" i="42"/>
  <c r="D565" i="40" s="1"/>
  <c r="T27" i="106"/>
  <c r="D548" i="105" s="1"/>
  <c r="X37" i="46"/>
  <c r="F558" i="44" s="1"/>
  <c r="V35" i="106"/>
  <c r="E556" i="105" s="1"/>
  <c r="V29" i="46"/>
  <c r="E550" i="44" s="1"/>
  <c r="R45" i="10"/>
  <c r="C566" i="12" s="1"/>
  <c r="R44" i="14"/>
  <c r="C565" i="13" s="1"/>
  <c r="X3" i="106"/>
  <c r="F524" i="105" s="1"/>
  <c r="R32" i="106"/>
  <c r="C553" i="105" s="1"/>
  <c r="V6" i="42"/>
  <c r="E527" i="40" s="1"/>
  <c r="T26" i="106"/>
  <c r="D547" i="105" s="1"/>
  <c r="X26" i="50"/>
  <c r="F547" i="48" s="1"/>
  <c r="R3" i="14"/>
  <c r="C524" i="13" s="1"/>
  <c r="R32" i="42"/>
  <c r="C553" i="40" s="1"/>
  <c r="T8" i="46"/>
  <c r="D529" i="44" s="1"/>
  <c r="P48" i="50"/>
  <c r="B569" i="48" s="1"/>
  <c r="R15" i="14"/>
  <c r="C536" i="13" s="1"/>
  <c r="T6" i="10"/>
  <c r="D527" i="12" s="1"/>
  <c r="X15" i="10"/>
  <c r="F536" i="12" s="1"/>
  <c r="T30" i="50"/>
  <c r="D551" i="48" s="1"/>
  <c r="R13" i="106"/>
  <c r="C534" i="105" s="1"/>
  <c r="R42" i="45"/>
  <c r="C563" i="43" s="1"/>
  <c r="R31" i="10"/>
  <c r="C552" i="12" s="1"/>
  <c r="T41" i="50"/>
  <c r="D562" i="48" s="1"/>
  <c r="P13" i="49"/>
  <c r="B534" i="47" s="1"/>
  <c r="V38" i="52"/>
  <c r="E559" i="51" s="1"/>
  <c r="R10" i="52"/>
  <c r="C531" i="51" s="1"/>
  <c r="R50" i="14"/>
  <c r="C571" i="13" s="1"/>
  <c r="P6" i="45"/>
  <c r="B527" i="43" s="1"/>
  <c r="T22" i="49"/>
  <c r="D543" i="47" s="1"/>
  <c r="V41" i="50"/>
  <c r="E562" i="48" s="1"/>
  <c r="R19" i="50"/>
  <c r="C540" i="48" s="1"/>
  <c r="X51" i="10"/>
  <c r="X25" i="50"/>
  <c r="F546" i="48" s="1"/>
  <c r="X17" i="45"/>
  <c r="F538" i="43" s="1"/>
  <c r="V41" i="42"/>
  <c r="E562" i="40" s="1"/>
  <c r="V26" i="14"/>
  <c r="E547" i="13" s="1"/>
  <c r="V37" i="52"/>
  <c r="E558" i="51" s="1"/>
  <c r="X42" i="50"/>
  <c r="F563" i="48" s="1"/>
  <c r="P47" i="45"/>
  <c r="B568" i="43" s="1"/>
  <c r="T28" i="45"/>
  <c r="D549" i="43" s="1"/>
  <c r="P14" i="45"/>
  <c r="B535" i="43" s="1"/>
  <c r="T38" i="52"/>
  <c r="D559" i="51" s="1"/>
  <c r="P40" i="52"/>
  <c r="B561" i="51" s="1"/>
  <c r="T36" i="106"/>
  <c r="D557" i="105" s="1"/>
  <c r="T34" i="45"/>
  <c r="D555" i="43" s="1"/>
  <c r="T19" i="52"/>
  <c r="D540" i="51" s="1"/>
  <c r="R26" i="10"/>
  <c r="C547" i="12" s="1"/>
  <c r="X42" i="42"/>
  <c r="F563" i="40" s="1"/>
  <c r="V38" i="42"/>
  <c r="E559" i="40" s="1"/>
  <c r="T28" i="49"/>
  <c r="D549" i="47" s="1"/>
  <c r="V17" i="14"/>
  <c r="E538" i="13" s="1"/>
  <c r="X7" i="14"/>
  <c r="F528" i="13" s="1"/>
  <c r="X35" i="45"/>
  <c r="F556" i="43" s="1"/>
  <c r="P10" i="50"/>
  <c r="B531" i="48" s="1"/>
  <c r="X32" i="14"/>
  <c r="F553" i="13" s="1"/>
  <c r="V6" i="106"/>
  <c r="E527" i="105" s="1"/>
  <c r="T41" i="10"/>
  <c r="D562" i="12" s="1"/>
  <c r="P14" i="52"/>
  <c r="B535" i="51" s="1"/>
  <c r="T33" i="46"/>
  <c r="D554" i="44" s="1"/>
  <c r="T14" i="41"/>
  <c r="D535" i="39" s="1"/>
  <c r="V49" i="10"/>
  <c r="E570" i="12" s="1"/>
  <c r="T40" i="52"/>
  <c r="D561" i="51" s="1"/>
  <c r="T43" i="106"/>
  <c r="D564" i="105" s="1"/>
  <c r="X47" i="49"/>
  <c r="F568" i="47" s="1"/>
  <c r="P33" i="42"/>
  <c r="B554" i="40" s="1"/>
  <c r="V22" i="10"/>
  <c r="E543" i="12" s="1"/>
  <c r="X13" i="41"/>
  <c r="F534" i="39" s="1"/>
  <c r="P50" i="52"/>
  <c r="B571" i="51" s="1"/>
  <c r="R12" i="46"/>
  <c r="C533" i="44" s="1"/>
  <c r="T32" i="49"/>
  <c r="D553" i="47" s="1"/>
  <c r="R51" i="42"/>
  <c r="T6" i="52"/>
  <c r="D527" i="51" s="1"/>
  <c r="R8" i="14"/>
  <c r="C529" i="13" s="1"/>
  <c r="V33" i="42"/>
  <c r="E554" i="40" s="1"/>
  <c r="T7" i="10"/>
  <c r="D528" i="12" s="1"/>
  <c r="V51" i="45"/>
  <c r="V35" i="42"/>
  <c r="E556" i="40" s="1"/>
  <c r="X39" i="46"/>
  <c r="F560" i="44" s="1"/>
  <c r="R2" i="41"/>
  <c r="C523" i="39" s="1"/>
  <c r="X5" i="42"/>
  <c r="F526" i="40" s="1"/>
  <c r="P44" i="42"/>
  <c r="B565" i="40" s="1"/>
  <c r="X26" i="49"/>
  <c r="F547" i="47" s="1"/>
  <c r="V15" i="52"/>
  <c r="E536" i="51" s="1"/>
  <c r="T42" i="52"/>
  <c r="D563" i="51" s="1"/>
  <c r="R44" i="10"/>
  <c r="C565" i="12" s="1"/>
  <c r="R17" i="14"/>
  <c r="C538" i="13" s="1"/>
  <c r="V18" i="14"/>
  <c r="E539" i="13" s="1"/>
  <c r="R15" i="41"/>
  <c r="C536" i="39" s="1"/>
  <c r="P27" i="42"/>
  <c r="B548" i="40" s="1"/>
  <c r="P34" i="50"/>
  <c r="B555" i="48" s="1"/>
  <c r="P46" i="52"/>
  <c r="B567" i="51" s="1"/>
  <c r="X23" i="52"/>
  <c r="F544" i="51" s="1"/>
  <c r="T40" i="46"/>
  <c r="D561" i="44" s="1"/>
  <c r="P44" i="10"/>
  <c r="B565" i="12" s="1"/>
  <c r="X4" i="50"/>
  <c r="F525" i="48" s="1"/>
  <c r="X38" i="106"/>
  <c r="F559" i="105" s="1"/>
  <c r="T41" i="46"/>
  <c r="D562" i="44" s="1"/>
  <c r="X6" i="49"/>
  <c r="F527" i="47" s="1"/>
  <c r="V22" i="45"/>
  <c r="E543" i="43" s="1"/>
  <c r="R35" i="50"/>
  <c r="C556" i="48" s="1"/>
  <c r="X11" i="50"/>
  <c r="F532" i="48" s="1"/>
  <c r="R49" i="106"/>
  <c r="C570" i="105" s="1"/>
  <c r="P38" i="52"/>
  <c r="B559" i="51" s="1"/>
  <c r="T42" i="49"/>
  <c r="D563" i="47" s="1"/>
  <c r="R14" i="10"/>
  <c r="C535" i="12" s="1"/>
  <c r="X37" i="42"/>
  <c r="F558" i="40" s="1"/>
  <c r="V21" i="50"/>
  <c r="E542" i="48" s="1"/>
  <c r="P31" i="106"/>
  <c r="B552" i="105" s="1"/>
  <c r="X51" i="45"/>
  <c r="R11" i="42"/>
  <c r="C532" i="40" s="1"/>
  <c r="T44" i="52"/>
  <c r="D565" i="51" s="1"/>
  <c r="T42" i="10"/>
  <c r="D563" i="12" s="1"/>
  <c r="T27" i="14"/>
  <c r="D548" i="13" s="1"/>
  <c r="R23" i="42"/>
  <c r="C544" i="40" s="1"/>
  <c r="T13" i="49"/>
  <c r="D534" i="47" s="1"/>
  <c r="V41" i="45"/>
  <c r="E562" i="43" s="1"/>
  <c r="X30" i="14"/>
  <c r="F551" i="13" s="1"/>
  <c r="X4" i="52"/>
  <c r="F525" i="51" s="1"/>
  <c r="R39" i="41"/>
  <c r="C560" i="39" s="1"/>
  <c r="T13" i="14"/>
  <c r="D534" i="13" s="1"/>
  <c r="X45" i="46"/>
  <c r="F566" i="44" s="1"/>
  <c r="V20" i="49"/>
  <c r="E541" i="47" s="1"/>
  <c r="X25" i="42"/>
  <c r="F546" i="40" s="1"/>
  <c r="T3" i="45"/>
  <c r="D524" i="43" s="1"/>
  <c r="R37" i="14"/>
  <c r="C558" i="13" s="1"/>
  <c r="P32" i="106"/>
  <c r="B553" i="105" s="1"/>
  <c r="R16" i="106"/>
  <c r="C537" i="105" s="1"/>
  <c r="X13" i="46"/>
  <c r="F534" i="44" s="1"/>
  <c r="V30" i="106"/>
  <c r="E551" i="105" s="1"/>
  <c r="R35" i="10"/>
  <c r="C556" i="12" s="1"/>
  <c r="X35" i="10"/>
  <c r="F556" i="12" s="1"/>
  <c r="V29" i="41"/>
  <c r="E550" i="39" s="1"/>
  <c r="T51" i="42"/>
  <c r="R44" i="49"/>
  <c r="C565" i="47" s="1"/>
  <c r="R20" i="41"/>
  <c r="C541" i="39" s="1"/>
  <c r="R23" i="41"/>
  <c r="C544" i="39" s="1"/>
  <c r="R22" i="49"/>
  <c r="C543" i="47" s="1"/>
  <c r="T3" i="46"/>
  <c r="D524" i="44" s="1"/>
  <c r="X31" i="52"/>
  <c r="F552" i="51" s="1"/>
  <c r="V6" i="41"/>
  <c r="E527" i="39" s="1"/>
  <c r="R39" i="10"/>
  <c r="C560" i="12" s="1"/>
  <c r="P30" i="45"/>
  <c r="B551" i="43" s="1"/>
  <c r="V42" i="52"/>
  <c r="E563" i="51" s="1"/>
  <c r="P36" i="41"/>
  <c r="B557" i="39" s="1"/>
  <c r="X11" i="49"/>
  <c r="F532" i="47" s="1"/>
  <c r="P29" i="41"/>
  <c r="B550" i="39" s="1"/>
  <c r="T33" i="49"/>
  <c r="D554" i="47" s="1"/>
  <c r="P46" i="45"/>
  <c r="B567" i="43" s="1"/>
  <c r="X18" i="10"/>
  <c r="F539" i="12" s="1"/>
  <c r="T9" i="52"/>
  <c r="D530" i="51" s="1"/>
  <c r="V14" i="42"/>
  <c r="E535" i="40" s="1"/>
  <c r="P23" i="50"/>
  <c r="B544" i="48" s="1"/>
  <c r="T46" i="42"/>
  <c r="D567" i="40" s="1"/>
  <c r="V7" i="14"/>
  <c r="E528" i="13" s="1"/>
  <c r="P37" i="10"/>
  <c r="B558" i="12" s="1"/>
  <c r="X44" i="14"/>
  <c r="F565" i="13" s="1"/>
  <c r="X8" i="50"/>
  <c r="F529" i="48" s="1"/>
  <c r="T20" i="14"/>
  <c r="D541" i="13" s="1"/>
  <c r="R33" i="42"/>
  <c r="C554" i="40" s="1"/>
  <c r="V27" i="10"/>
  <c r="E548" i="12" s="1"/>
  <c r="V11" i="14"/>
  <c r="E532" i="13" s="1"/>
  <c r="X40" i="41"/>
  <c r="F561" i="39" s="1"/>
  <c r="V25" i="52"/>
  <c r="E546" i="51" s="1"/>
  <c r="T10" i="52"/>
  <c r="D531" i="51" s="1"/>
  <c r="R29" i="52"/>
  <c r="C550" i="51" s="1"/>
  <c r="V14" i="49"/>
  <c r="E535" i="47" s="1"/>
  <c r="V38" i="14"/>
  <c r="E559" i="13" s="1"/>
  <c r="R21" i="50"/>
  <c r="C542" i="48" s="1"/>
  <c r="T14" i="42"/>
  <c r="D535" i="40" s="1"/>
  <c r="P22" i="42"/>
  <c r="B543" i="40" s="1"/>
  <c r="V13" i="45"/>
  <c r="E534" i="43" s="1"/>
  <c r="X51" i="50"/>
  <c r="X33" i="14"/>
  <c r="F554" i="13" s="1"/>
  <c r="T20" i="46"/>
  <c r="D541" i="44" s="1"/>
  <c r="V32" i="52"/>
  <c r="E553" i="51" s="1"/>
  <c r="T34" i="42"/>
  <c r="D555" i="40" s="1"/>
  <c r="R30" i="50"/>
  <c r="C551" i="48" s="1"/>
  <c r="X44" i="46"/>
  <c r="F565" i="44" s="1"/>
  <c r="X5" i="14"/>
  <c r="F526" i="13" s="1"/>
  <c r="P5" i="45"/>
  <c r="B526" i="43" s="1"/>
  <c r="T25" i="46"/>
  <c r="D546" i="44" s="1"/>
  <c r="R13" i="41"/>
  <c r="C534" i="39" s="1"/>
  <c r="V31" i="52"/>
  <c r="E552" i="51" s="1"/>
  <c r="R4" i="14"/>
  <c r="C525" i="13" s="1"/>
  <c r="V17" i="46"/>
  <c r="E538" i="44" s="1"/>
  <c r="V18" i="46"/>
  <c r="E539" i="44" s="1"/>
  <c r="R24" i="41"/>
  <c r="C545" i="39" s="1"/>
  <c r="T28" i="52"/>
  <c r="D549" i="51" s="1"/>
  <c r="X17" i="52"/>
  <c r="F538" i="51" s="1"/>
  <c r="T5" i="106"/>
  <c r="D526" i="105" s="1"/>
  <c r="P36" i="106"/>
  <c r="B557" i="105" s="1"/>
  <c r="P42" i="52"/>
  <c r="B563" i="51" s="1"/>
  <c r="P37" i="106"/>
  <c r="B558" i="105" s="1"/>
  <c r="T45" i="50"/>
  <c r="D566" i="48" s="1"/>
  <c r="T35" i="50"/>
  <c r="D556" i="48" s="1"/>
  <c r="P47" i="52"/>
  <c r="B568" i="51" s="1"/>
  <c r="X28" i="41"/>
  <c r="F549" i="39" s="1"/>
  <c r="P51" i="42"/>
  <c r="P17" i="14"/>
  <c r="B538" i="13" s="1"/>
  <c r="X9" i="45"/>
  <c r="F530" i="43" s="1"/>
  <c r="R18" i="45"/>
  <c r="C539" i="43" s="1"/>
  <c r="X24" i="14"/>
  <c r="F545" i="13" s="1"/>
  <c r="T36" i="14"/>
  <c r="D557" i="13" s="1"/>
  <c r="T6" i="49"/>
  <c r="D527" i="47" s="1"/>
  <c r="R7" i="106"/>
  <c r="C528" i="105" s="1"/>
  <c r="V15" i="46"/>
  <c r="E536" i="44" s="1"/>
  <c r="X24" i="45"/>
  <c r="F545" i="43" s="1"/>
  <c r="R28" i="10"/>
  <c r="C549" i="12" s="1"/>
  <c r="V17" i="41"/>
  <c r="E538" i="39" s="1"/>
  <c r="T7" i="49"/>
  <c r="D528" i="47" s="1"/>
  <c r="R24" i="52"/>
  <c r="C545" i="51" s="1"/>
  <c r="R35" i="41"/>
  <c r="C556" i="39" s="1"/>
  <c r="R43" i="106"/>
  <c r="C564" i="105" s="1"/>
  <c r="V28" i="106"/>
  <c r="E549" i="105" s="1"/>
  <c r="R18" i="14"/>
  <c r="C539" i="13" s="1"/>
  <c r="T19" i="41"/>
  <c r="D540" i="39" s="1"/>
  <c r="P44" i="106"/>
  <c r="B565" i="105" s="1"/>
  <c r="X17" i="50"/>
  <c r="F538" i="48" s="1"/>
  <c r="T4" i="106"/>
  <c r="D525" i="105" s="1"/>
  <c r="R24" i="50"/>
  <c r="C545" i="48" s="1"/>
  <c r="R3" i="45"/>
  <c r="C524" i="43" s="1"/>
  <c r="T25" i="10"/>
  <c r="D546" i="12" s="1"/>
  <c r="R27" i="10"/>
  <c r="C548" i="12" s="1"/>
  <c r="T30" i="41"/>
  <c r="D551" i="39" s="1"/>
  <c r="X45" i="14"/>
  <c r="F566" i="13" s="1"/>
  <c r="T41" i="14"/>
  <c r="D562" i="13" s="1"/>
  <c r="T39" i="10"/>
  <c r="D560" i="12" s="1"/>
  <c r="X21" i="49"/>
  <c r="F542" i="47" s="1"/>
  <c r="X39" i="41"/>
  <c r="F560" i="39" s="1"/>
  <c r="T43" i="49"/>
  <c r="D564" i="47" s="1"/>
  <c r="P10" i="49"/>
  <c r="B531" i="47" s="1"/>
  <c r="T33" i="42"/>
  <c r="D554" i="40" s="1"/>
  <c r="P33" i="52"/>
  <c r="B554" i="51" s="1"/>
  <c r="R10" i="14"/>
  <c r="C531" i="13" s="1"/>
  <c r="P41" i="106"/>
  <c r="B562" i="105" s="1"/>
  <c r="V51" i="46"/>
  <c r="V26" i="50"/>
  <c r="E547" i="48" s="1"/>
  <c r="P23" i="10"/>
  <c r="B544" i="12" s="1"/>
  <c r="T2" i="42"/>
  <c r="D523" i="40" s="1"/>
  <c r="R31" i="41"/>
  <c r="C552" i="39" s="1"/>
  <c r="X33" i="42"/>
  <c r="F554" i="40" s="1"/>
  <c r="X17" i="106"/>
  <c r="F538" i="105" s="1"/>
  <c r="V11" i="10"/>
  <c r="E532" i="12" s="1"/>
  <c r="R29" i="42"/>
  <c r="C550" i="40" s="1"/>
  <c r="P25" i="50"/>
  <c r="B546" i="48" s="1"/>
  <c r="X37" i="52"/>
  <c r="F558" i="51" s="1"/>
  <c r="V18" i="10"/>
  <c r="E539" i="12" s="1"/>
  <c r="T51" i="10"/>
  <c r="V8" i="52"/>
  <c r="E529" i="51" s="1"/>
  <c r="R5" i="14"/>
  <c r="C526" i="13" s="1"/>
  <c r="X28" i="14"/>
  <c r="F549" i="13" s="1"/>
  <c r="X3" i="45"/>
  <c r="F524" i="43" s="1"/>
  <c r="P45" i="106"/>
  <c r="B566" i="105" s="1"/>
  <c r="T50" i="49"/>
  <c r="D571" i="47" s="1"/>
  <c r="P17" i="42"/>
  <c r="B538" i="40" s="1"/>
  <c r="T33" i="14"/>
  <c r="D554" i="13" s="1"/>
  <c r="R24" i="106"/>
  <c r="C545" i="105" s="1"/>
  <c r="P33" i="45"/>
  <c r="B554" i="43" s="1"/>
  <c r="P51" i="14"/>
  <c r="V20" i="106"/>
  <c r="E541" i="105" s="1"/>
  <c r="T4" i="42"/>
  <c r="D525" i="40" s="1"/>
  <c r="P46" i="42"/>
  <c r="B567" i="40" s="1"/>
  <c r="T17" i="52"/>
  <c r="D538" i="51" s="1"/>
  <c r="V20" i="14"/>
  <c r="E541" i="13" s="1"/>
  <c r="R21" i="42"/>
  <c r="C542" i="40" s="1"/>
  <c r="T51" i="14"/>
  <c r="X3" i="46"/>
  <c r="F524" i="44" s="1"/>
  <c r="V30" i="41"/>
  <c r="E551" i="39" s="1"/>
  <c r="T41" i="49"/>
  <c r="D562" i="47" s="1"/>
  <c r="X40" i="49"/>
  <c r="F561" i="47" s="1"/>
  <c r="R16" i="46"/>
  <c r="C537" i="44" s="1"/>
  <c r="R38" i="50"/>
  <c r="C559" i="48" s="1"/>
  <c r="X2" i="106"/>
  <c r="F523" i="105" s="1"/>
  <c r="R15" i="49"/>
  <c r="C536" i="47" s="1"/>
  <c r="V8" i="14"/>
  <c r="E529" i="13" s="1"/>
  <c r="R30" i="106"/>
  <c r="C551" i="105" s="1"/>
  <c r="T18" i="10"/>
  <c r="D539" i="12" s="1"/>
  <c r="R47" i="52"/>
  <c r="C568" i="51" s="1"/>
  <c r="V50" i="41"/>
  <c r="E571" i="39" s="1"/>
  <c r="V51" i="50"/>
  <c r="P13" i="52"/>
  <c r="B534" i="51" s="1"/>
  <c r="R10" i="41"/>
  <c r="C531" i="39" s="1"/>
  <c r="V43" i="10"/>
  <c r="E564" i="12" s="1"/>
  <c r="X48" i="41"/>
  <c r="F569" i="39" s="1"/>
  <c r="R49" i="10"/>
  <c r="C570" i="12" s="1"/>
  <c r="V43" i="46"/>
  <c r="E564" i="44" s="1"/>
  <c r="T30" i="106"/>
  <c r="D551" i="105" s="1"/>
  <c r="R42" i="106"/>
  <c r="C563" i="105" s="1"/>
  <c r="V50" i="46"/>
  <c r="E571" i="44" s="1"/>
  <c r="P20" i="45"/>
  <c r="B541" i="43" s="1"/>
  <c r="P38" i="10"/>
  <c r="B559" i="12" s="1"/>
  <c r="X25" i="10"/>
  <c r="F546" i="12" s="1"/>
  <c r="P15" i="45"/>
  <c r="B536" i="43" s="1"/>
  <c r="V18" i="106"/>
  <c r="E539" i="105" s="1"/>
  <c r="T11" i="14"/>
  <c r="D532" i="13" s="1"/>
  <c r="X3" i="42"/>
  <c r="F524" i="40" s="1"/>
  <c r="P25" i="14"/>
  <c r="B546" i="13" s="1"/>
  <c r="R6" i="10"/>
  <c r="C527" i="12" s="1"/>
  <c r="X27" i="106"/>
  <c r="F548" i="105" s="1"/>
  <c r="T49" i="49"/>
  <c r="D570" i="47" s="1"/>
  <c r="V20" i="10"/>
  <c r="E541" i="12" s="1"/>
  <c r="X15" i="50"/>
  <c r="F536" i="48" s="1"/>
  <c r="X46" i="41"/>
  <c r="F567" i="39" s="1"/>
  <c r="V31" i="10"/>
  <c r="E552" i="12" s="1"/>
  <c r="V15" i="42"/>
  <c r="E536" i="40" s="1"/>
  <c r="T27" i="46"/>
  <c r="D548" i="44" s="1"/>
  <c r="P10" i="45"/>
  <c r="B531" i="43" s="1"/>
  <c r="R50" i="52"/>
  <c r="C571" i="51" s="1"/>
  <c r="T49" i="50"/>
  <c r="D570" i="48" s="1"/>
  <c r="T3" i="10"/>
  <c r="D524" i="12" s="1"/>
  <c r="R23" i="50"/>
  <c r="C544" i="48" s="1"/>
  <c r="V34" i="10"/>
  <c r="E555" i="12" s="1"/>
  <c r="X18" i="14"/>
  <c r="F539" i="13" s="1"/>
  <c r="V23" i="41"/>
  <c r="E544" i="39" s="1"/>
  <c r="R4" i="10"/>
  <c r="C525" i="12" s="1"/>
  <c r="X34" i="42"/>
  <c r="F555" i="40" s="1"/>
  <c r="R11" i="49"/>
  <c r="C532" i="47" s="1"/>
  <c r="X37" i="10"/>
  <c r="F558" i="12" s="1"/>
  <c r="R26" i="41"/>
  <c r="C547" i="39" s="1"/>
  <c r="V41" i="49"/>
  <c r="E562" i="47" s="1"/>
  <c r="R46" i="14"/>
  <c r="C567" i="13" s="1"/>
  <c r="V43" i="50"/>
  <c r="E564" i="48" s="1"/>
  <c r="V33" i="14"/>
  <c r="E554" i="13" s="1"/>
  <c r="T39" i="49"/>
  <c r="D560" i="47" s="1"/>
  <c r="V25" i="42"/>
  <c r="E546" i="40" s="1"/>
  <c r="X40" i="10"/>
  <c r="F561" i="12" s="1"/>
  <c r="R15" i="45"/>
  <c r="C536" i="43" s="1"/>
  <c r="P51" i="41"/>
  <c r="V37" i="45"/>
  <c r="E558" i="43" s="1"/>
  <c r="R34" i="106"/>
  <c r="C555" i="105" s="1"/>
  <c r="V35" i="10"/>
  <c r="E556" i="12" s="1"/>
  <c r="V5" i="14"/>
  <c r="E526" i="13" s="1"/>
  <c r="V41" i="14"/>
  <c r="E562" i="13" s="1"/>
  <c r="R3" i="42"/>
  <c r="C524" i="40" s="1"/>
  <c r="R28" i="49"/>
  <c r="C549" i="47" s="1"/>
  <c r="T7" i="41"/>
  <c r="D528" i="39" s="1"/>
  <c r="V36" i="41"/>
  <c r="E557" i="39" s="1"/>
  <c r="T14" i="45"/>
  <c r="D535" i="43" s="1"/>
  <c r="P27" i="10"/>
  <c r="B548" i="12" s="1"/>
  <c r="X8" i="14"/>
  <c r="F529" i="13" s="1"/>
  <c r="R6" i="14"/>
  <c r="C527" i="13" s="1"/>
  <c r="R21" i="41"/>
  <c r="C542" i="39" s="1"/>
  <c r="R6" i="106"/>
  <c r="C527" i="105" s="1"/>
  <c r="R45" i="106"/>
  <c r="C566" i="105" s="1"/>
  <c r="R50" i="49"/>
  <c r="C571" i="47" s="1"/>
  <c r="R9" i="14"/>
  <c r="C530" i="13" s="1"/>
  <c r="V37" i="41"/>
  <c r="E558" i="39" s="1"/>
  <c r="X46" i="42"/>
  <c r="F567" i="40" s="1"/>
  <c r="X39" i="42"/>
  <c r="F560" i="40" s="1"/>
  <c r="P47" i="41"/>
  <c r="B568" i="39" s="1"/>
  <c r="T20" i="106"/>
  <c r="D541" i="105" s="1"/>
  <c r="X36" i="46"/>
  <c r="F557" i="44" s="1"/>
  <c r="V16" i="10"/>
  <c r="E537" i="12" s="1"/>
  <c r="R22" i="42"/>
  <c r="C543" i="40" s="1"/>
  <c r="V15" i="49"/>
  <c r="E536" i="47" s="1"/>
  <c r="X35" i="41"/>
  <c r="F556" i="39" s="1"/>
  <c r="V29" i="50"/>
  <c r="E550" i="48" s="1"/>
  <c r="R36" i="10"/>
  <c r="C557" i="12" s="1"/>
  <c r="P11" i="52"/>
  <c r="B532" i="51" s="1"/>
  <c r="X48" i="45"/>
  <c r="F569" i="43" s="1"/>
  <c r="R19" i="49"/>
  <c r="C540" i="47" s="1"/>
  <c r="T37" i="50"/>
  <c r="D558" i="48" s="1"/>
  <c r="P44" i="41"/>
  <c r="B565" i="39" s="1"/>
  <c r="P32" i="42"/>
  <c r="B553" i="40" s="1"/>
  <c r="R35" i="52"/>
  <c r="C556" i="51" s="1"/>
  <c r="V34" i="49"/>
  <c r="E555" i="47" s="1"/>
  <c r="P20" i="50"/>
  <c r="B541" i="48" s="1"/>
  <c r="T15" i="10"/>
  <c r="D536" i="12" s="1"/>
  <c r="R9" i="41"/>
  <c r="C530" i="39" s="1"/>
  <c r="T25" i="42"/>
  <c r="D546" i="40" s="1"/>
  <c r="T10" i="42"/>
  <c r="D531" i="40" s="1"/>
  <c r="X23" i="41"/>
  <c r="F544" i="39" s="1"/>
  <c r="X24" i="46"/>
  <c r="F545" i="44" s="1"/>
  <c r="V10" i="10"/>
  <c r="E531" i="12" s="1"/>
  <c r="V16" i="49"/>
  <c r="E537" i="47" s="1"/>
  <c r="V26" i="52"/>
  <c r="E547" i="51" s="1"/>
  <c r="R25" i="10"/>
  <c r="C546" i="12" s="1"/>
  <c r="R39" i="45"/>
  <c r="C560" i="43" s="1"/>
  <c r="T12" i="41"/>
  <c r="D533" i="39" s="1"/>
  <c r="X26" i="42"/>
  <c r="F547" i="40" s="1"/>
  <c r="T5" i="50"/>
  <c r="D526" i="48" s="1"/>
  <c r="R31" i="42"/>
  <c r="C552" i="40" s="1"/>
  <c r="V39" i="45"/>
  <c r="E560" i="43" s="1"/>
  <c r="P34" i="106"/>
  <c r="B555" i="105" s="1"/>
  <c r="X44" i="42"/>
  <c r="F565" i="40" s="1"/>
  <c r="X15" i="46"/>
  <c r="F536" i="44" s="1"/>
  <c r="T18" i="41"/>
  <c r="D539" i="39" s="1"/>
  <c r="V34" i="42"/>
  <c r="E555" i="40" s="1"/>
  <c r="T47" i="50"/>
  <c r="D568" i="48" s="1"/>
  <c r="V20" i="46"/>
  <c r="E541" i="44" s="1"/>
  <c r="V2" i="106"/>
  <c r="E523" i="105" s="1"/>
  <c r="V31" i="14"/>
  <c r="E552" i="13" s="1"/>
  <c r="X33" i="41"/>
  <c r="F554" i="39" s="1"/>
  <c r="R7" i="45"/>
  <c r="C528" i="43" s="1"/>
  <c r="T30" i="14"/>
  <c r="D551" i="13" s="1"/>
  <c r="X12" i="46"/>
  <c r="F533" i="44" s="1"/>
  <c r="X47" i="42"/>
  <c r="F568" i="40" s="1"/>
  <c r="R47" i="49"/>
  <c r="C568" i="47" s="1"/>
  <c r="T35" i="45"/>
  <c r="D556" i="43" s="1"/>
  <c r="R15" i="52"/>
  <c r="C536" i="51" s="1"/>
  <c r="P48" i="41"/>
  <c r="B569" i="39" s="1"/>
  <c r="P51" i="50"/>
  <c r="V30" i="14"/>
  <c r="E551" i="13" s="1"/>
  <c r="V43" i="42"/>
  <c r="E564" i="40" s="1"/>
  <c r="R48" i="49"/>
  <c r="C569" i="47" s="1"/>
  <c r="P29" i="52"/>
  <c r="B550" i="51" s="1"/>
  <c r="P46" i="41"/>
  <c r="B567" i="39" s="1"/>
  <c r="X39" i="45"/>
  <c r="F560" i="43" s="1"/>
  <c r="X32" i="106"/>
  <c r="F553" i="105" s="1"/>
  <c r="R4" i="49"/>
  <c r="C525" i="47" s="1"/>
  <c r="P23" i="41"/>
  <c r="B544" i="39" s="1"/>
  <c r="X41" i="10"/>
  <c r="F562" i="12" s="1"/>
  <c r="P28" i="49"/>
  <c r="B549" i="47" s="1"/>
  <c r="X19" i="46"/>
  <c r="F540" i="44" s="1"/>
  <c r="R51" i="50"/>
  <c r="R46" i="52"/>
  <c r="C567" i="51" s="1"/>
  <c r="X27" i="14"/>
  <c r="F548" i="13" s="1"/>
  <c r="V47" i="52"/>
  <c r="E568" i="51" s="1"/>
  <c r="T33" i="50"/>
  <c r="D554" i="48" s="1"/>
  <c r="R15" i="10"/>
  <c r="C536" i="12" s="1"/>
  <c r="K9" i="50" l="1"/>
  <c r="F42" i="48" s="1"/>
  <c r="E276" s="1"/>
  <c r="K10" i="46"/>
  <c r="F52" i="44" s="1"/>
  <c r="E291" s="1"/>
  <c r="K7" i="46"/>
  <c r="J9" i="10"/>
  <c r="E42" i="12" s="1"/>
  <c r="J8" i="50"/>
  <c r="E32" i="48" s="1"/>
  <c r="K8" i="45"/>
  <c r="F32" i="43" s="1"/>
  <c r="E261" s="1"/>
  <c r="K7" i="10"/>
  <c r="F22" i="12" s="1"/>
  <c r="E246" s="1"/>
  <c r="K15" i="52"/>
  <c r="F102" i="51" s="1"/>
  <c r="E366" s="1"/>
  <c r="K12" i="52"/>
  <c r="F72" i="51" s="1"/>
  <c r="E321" s="1"/>
  <c r="J7" i="52"/>
  <c r="E22" i="51" s="1"/>
  <c r="K14" i="52"/>
  <c r="F92" i="51" s="1"/>
  <c r="E351" s="1"/>
  <c r="J7" i="49"/>
  <c r="E22" i="47" s="1"/>
  <c r="J7" i="10"/>
  <c r="E22" i="12" s="1"/>
  <c r="K15" i="42"/>
  <c r="F102" i="40" s="1"/>
  <c r="E366" s="1"/>
  <c r="J14" i="42"/>
  <c r="E92" i="40" s="1"/>
  <c r="J11" i="45"/>
  <c r="E62" i="43" s="1"/>
  <c r="K11" i="10"/>
  <c r="F62" i="12" s="1"/>
  <c r="E306" s="1"/>
  <c r="K13" i="52"/>
  <c r="F82" i="51" s="1"/>
  <c r="E336" s="1"/>
  <c r="J11" i="49"/>
  <c r="E62" i="47" s="1"/>
  <c r="K8" i="42"/>
  <c r="F32" i="40" s="1"/>
  <c r="E261" s="1"/>
  <c r="K11" i="50"/>
  <c r="F62" i="48" s="1"/>
  <c r="E306" s="1"/>
  <c r="J13" i="52"/>
  <c r="E82" i="51" s="1"/>
  <c r="J10" i="49"/>
  <c r="E52" i="47" s="1"/>
  <c r="K10" i="45"/>
  <c r="F52" i="43" s="1"/>
  <c r="E291" s="1"/>
  <c r="E52" i="105"/>
  <c r="K7" i="42"/>
  <c r="F22" i="40" s="1"/>
  <c r="E246" s="1"/>
  <c r="J12" i="10"/>
  <c r="E72" i="12" s="1"/>
  <c r="E102" i="105"/>
  <c r="J9" i="50"/>
  <c r="E42" i="48" s="1"/>
  <c r="K8" i="50"/>
  <c r="F32" i="48" s="1"/>
  <c r="E261" s="1"/>
  <c r="J15" i="41"/>
  <c r="E102" i="39" s="1"/>
  <c r="K8" i="10"/>
  <c r="F32" i="12" s="1"/>
  <c r="E261" s="1"/>
  <c r="K10" i="52"/>
  <c r="F52" i="51" s="1"/>
  <c r="E291" s="1"/>
  <c r="K10" i="10"/>
  <c r="F52" i="12" s="1"/>
  <c r="E291" s="1"/>
  <c r="J8" i="10"/>
  <c r="E32" i="12" s="1"/>
  <c r="K12" i="49"/>
  <c r="F72" i="47" s="1"/>
  <c r="E321" s="1"/>
  <c r="K9" i="52"/>
  <c r="F42" i="51" s="1"/>
  <c r="E276" s="1"/>
  <c r="K7" i="52"/>
  <c r="F22" i="51" s="1"/>
  <c r="E246" s="1"/>
  <c r="J13" i="49"/>
  <c r="E82" i="47" s="1"/>
  <c r="K8" i="52"/>
  <c r="F32" i="51" s="1"/>
  <c r="E261" s="1"/>
  <c r="J9" i="42"/>
  <c r="E42" i="40" s="1"/>
  <c r="K10" i="50"/>
  <c r="F52" i="48" s="1"/>
  <c r="E291" s="1"/>
  <c r="E32" i="105"/>
  <c r="K15" i="50"/>
  <c r="F102" i="48" s="1"/>
  <c r="E366" s="1"/>
  <c r="J8" i="45"/>
  <c r="E32" i="43" s="1"/>
  <c r="K14" i="50"/>
  <c r="F92" i="48" s="1"/>
  <c r="E351" s="1"/>
  <c r="J12" i="52"/>
  <c r="E72" i="51" s="1"/>
  <c r="K14" i="41"/>
  <c r="F92" i="39" s="1"/>
  <c r="E351" s="1"/>
  <c r="J8" i="42"/>
  <c r="E32" i="40" s="1"/>
  <c r="J11" i="52"/>
  <c r="E62" i="51" s="1"/>
  <c r="J12" i="42"/>
  <c r="E72" i="40" s="1"/>
  <c r="J15" i="52"/>
  <c r="E102" i="51" s="1"/>
  <c r="J13" i="42"/>
  <c r="E82" i="40" s="1"/>
  <c r="K11" i="52"/>
  <c r="F62" i="51" s="1"/>
  <c r="E306" s="1"/>
  <c r="E62" i="105"/>
  <c r="J9" i="14"/>
  <c r="E42" i="13" s="1"/>
  <c r="K10" i="14"/>
  <c r="F52" i="13" s="1"/>
  <c r="E291" s="1"/>
  <c r="J10" i="10"/>
  <c r="E52" i="12" s="1"/>
  <c r="K14" i="10"/>
  <c r="F92" i="12" s="1"/>
  <c r="E351" s="1"/>
  <c r="F82" i="105"/>
  <c r="E336" s="1"/>
  <c r="J14" i="41"/>
  <c r="E92" i="39" s="1"/>
  <c r="K14" i="14"/>
  <c r="F92" i="13" s="1"/>
  <c r="E351" s="1"/>
  <c r="J9" i="49"/>
  <c r="E42" i="47" s="1"/>
  <c r="F72" i="105"/>
  <c r="E321" s="1"/>
  <c r="J14" i="14"/>
  <c r="E92" i="13" s="1"/>
  <c r="J10" i="45"/>
  <c r="E52" i="43" s="1"/>
  <c r="K15" i="10"/>
  <c r="F102" i="12" s="1"/>
  <c r="E366" s="1"/>
  <c r="K9" i="49"/>
  <c r="F42" i="47" s="1"/>
  <c r="E276" s="1"/>
  <c r="K12" i="45"/>
  <c r="F72" i="43" s="1"/>
  <c r="E321" s="1"/>
  <c r="K10" i="42"/>
  <c r="F52" i="40" s="1"/>
  <c r="E291" s="1"/>
  <c r="K9" i="42"/>
  <c r="F42" i="40" s="1"/>
  <c r="E276" s="1"/>
  <c r="K15" i="45"/>
  <c r="F102" i="43" s="1"/>
  <c r="E366" s="1"/>
  <c r="K13" i="42"/>
  <c r="F82" i="40" s="1"/>
  <c r="E336" s="1"/>
  <c r="K11" i="45"/>
  <c r="F62" i="43" s="1"/>
  <c r="E306" s="1"/>
  <c r="J7" i="42"/>
  <c r="E22" i="40" s="1"/>
  <c r="K8" i="14"/>
  <c r="F32" i="13" s="1"/>
  <c r="E261" s="1"/>
  <c r="J8" i="52"/>
  <c r="E32" i="51" s="1"/>
  <c r="J8" i="14"/>
  <c r="E32" i="13" s="1"/>
  <c r="J9" i="41"/>
  <c r="E42" i="39" s="1"/>
  <c r="J11" i="41"/>
  <c r="E62" i="39" s="1"/>
  <c r="J14" i="46"/>
  <c r="E92" i="44" s="1"/>
  <c r="K15" i="46"/>
  <c r="F102" i="44" s="1"/>
  <c r="E366" s="1"/>
  <c r="K9" i="41"/>
  <c r="F42" i="39" s="1"/>
  <c r="E276" s="1"/>
  <c r="J8" i="49"/>
  <c r="E32" i="47" s="1"/>
  <c r="J7" i="46"/>
  <c r="K14"/>
  <c r="F92" i="44" s="1"/>
  <c r="E351" s="1"/>
  <c r="K15" i="14"/>
  <c r="F102" i="13" s="1"/>
  <c r="E366" s="1"/>
  <c r="F32" i="105"/>
  <c r="E261" s="1"/>
  <c r="J12" i="49"/>
  <c r="E72" i="47" s="1"/>
  <c r="J11" i="10"/>
  <c r="E62" i="12" s="1"/>
  <c r="K15" i="49"/>
  <c r="F102" i="47" s="1"/>
  <c r="E366" s="1"/>
  <c r="K7" i="49"/>
  <c r="F22" i="47" s="1"/>
  <c r="E246" s="1"/>
  <c r="K12" i="50"/>
  <c r="F72" i="48" s="1"/>
  <c r="E321" s="1"/>
  <c r="J10" i="52"/>
  <c r="E52" i="51" s="1"/>
  <c r="J14" i="10"/>
  <c r="E92" i="12" s="1"/>
  <c r="K13" i="10"/>
  <c r="F82" i="12" s="1"/>
  <c r="E336" s="1"/>
  <c r="J8" i="41"/>
  <c r="E32" i="39" s="1"/>
  <c r="J14" i="49"/>
  <c r="E92" i="47" s="1"/>
  <c r="J15" i="14"/>
  <c r="E102" i="13" s="1"/>
  <c r="K13" i="50"/>
  <c r="F82" i="48" s="1"/>
  <c r="E336" s="1"/>
  <c r="K7" i="45"/>
  <c r="J15"/>
  <c r="E102" i="43" s="1"/>
  <c r="F52" i="105"/>
  <c r="E291" s="1"/>
  <c r="F62"/>
  <c r="E306" s="1"/>
  <c r="F102"/>
  <c r="E366" s="1"/>
  <c r="J13" i="46"/>
  <c r="E82" i="44" s="1"/>
  <c r="E72" i="105"/>
  <c r="K13" i="49"/>
  <c r="F82" i="47" s="1"/>
  <c r="E336" s="1"/>
  <c r="J15" i="46"/>
  <c r="E102" i="44" s="1"/>
  <c r="E82" i="105"/>
  <c r="K9" i="46"/>
  <c r="F42" i="44" s="1"/>
  <c r="E276" s="1"/>
  <c r="J10" i="41"/>
  <c r="E52" i="39" s="1"/>
  <c r="J13" i="14"/>
  <c r="E82" i="13" s="1"/>
  <c r="J13" i="50"/>
  <c r="E82" i="48" s="1"/>
  <c r="K8" i="49"/>
  <c r="F32" i="47" s="1"/>
  <c r="E261" s="1"/>
  <c r="K9" i="14"/>
  <c r="F42" i="13" s="1"/>
  <c r="E276" s="1"/>
  <c r="J13" i="45"/>
  <c r="E82" i="43" s="1"/>
  <c r="K8" i="46"/>
  <c r="F32" i="44" s="1"/>
  <c r="E261" s="1"/>
  <c r="K12" i="42"/>
  <c r="F72" i="40" s="1"/>
  <c r="E321" s="1"/>
  <c r="J15" i="49"/>
  <c r="E102" i="47" s="1"/>
  <c r="J14" i="45"/>
  <c r="E92" i="43" s="1"/>
  <c r="J12" i="14"/>
  <c r="E72" i="13" s="1"/>
  <c r="K11" i="42"/>
  <c r="F62" i="40" s="1"/>
  <c r="E306" s="1"/>
  <c r="J7" i="50"/>
  <c r="E22" i="48" s="1"/>
  <c r="J12" i="41"/>
  <c r="E72" i="39" s="1"/>
  <c r="J9" i="45"/>
  <c r="E42" i="43" s="1"/>
  <c r="K13" i="46"/>
  <c r="F82" i="44" s="1"/>
  <c r="E336" s="1"/>
  <c r="E42" i="105"/>
  <c r="J7" i="45"/>
  <c r="J13" i="10"/>
  <c r="E82" i="12" s="1"/>
  <c r="K11" i="46"/>
  <c r="F62" i="44" s="1"/>
  <c r="E306" s="1"/>
  <c r="J10" i="14"/>
  <c r="E52" i="13" s="1"/>
  <c r="J11" i="46"/>
  <c r="E62" i="44" s="1"/>
  <c r="J15" i="10"/>
  <c r="E102" i="12" s="1"/>
  <c r="K10" i="41"/>
  <c r="F52" i="39" s="1"/>
  <c r="E291" s="1"/>
  <c r="J12" i="50"/>
  <c r="E72" i="48" s="1"/>
  <c r="J15" i="42"/>
  <c r="E102" i="40" s="1"/>
  <c r="K11" i="41"/>
  <c r="F62" i="39" s="1"/>
  <c r="E306" s="1"/>
  <c r="J9" i="46"/>
  <c r="E42" i="44" s="1"/>
  <c r="J12" i="45"/>
  <c r="E72" i="43" s="1"/>
  <c r="K8" i="41"/>
  <c r="F32" i="39" s="1"/>
  <c r="E261" s="1"/>
  <c r="J11" i="14"/>
  <c r="E62" i="13" s="1"/>
  <c r="K14" i="45"/>
  <c r="F92" i="43" s="1"/>
  <c r="E351" s="1"/>
  <c r="K15" i="41"/>
  <c r="F102" i="39" s="1"/>
  <c r="E366" s="1"/>
  <c r="J13" i="41"/>
  <c r="E82" i="39" s="1"/>
  <c r="J12" i="46"/>
  <c r="E72" i="44" s="1"/>
  <c r="J7" i="14"/>
  <c r="E22" i="13" s="1"/>
  <c r="J14" i="50"/>
  <c r="E92" i="48" s="1"/>
  <c r="K12" i="41"/>
  <c r="F72" i="39" s="1"/>
  <c r="E321" s="1"/>
  <c r="J14" i="52"/>
  <c r="E92" i="51" s="1"/>
  <c r="J9" i="52"/>
  <c r="E42" i="51" s="1"/>
  <c r="J8" i="46"/>
  <c r="E32" i="44" s="1"/>
  <c r="K13" i="41"/>
  <c r="F82" i="39" s="1"/>
  <c r="E336" s="1"/>
  <c r="K12" i="46"/>
  <c r="F72" i="44" s="1"/>
  <c r="E321" s="1"/>
  <c r="K10" i="49"/>
  <c r="F52" i="47" s="1"/>
  <c r="E291" s="1"/>
  <c r="J10" i="46"/>
  <c r="E52" i="44" s="1"/>
  <c r="F92" i="105"/>
  <c r="E351" s="1"/>
  <c r="F42"/>
  <c r="E276" s="1"/>
  <c r="E92"/>
  <c r="K14" i="49"/>
  <c r="F92" i="47" s="1"/>
  <c r="E351" s="1"/>
  <c r="K12" i="10"/>
  <c r="F72" i="12" s="1"/>
  <c r="E321" s="1"/>
  <c r="K11" i="49"/>
  <c r="F62" i="47" s="1"/>
  <c r="E306" s="1"/>
  <c r="K7" i="14"/>
  <c r="F22" i="13" s="1"/>
  <c r="E246" s="1"/>
  <c r="K13" i="14"/>
  <c r="F82" i="13" s="1"/>
  <c r="E336" s="1"/>
  <c r="A112" i="51"/>
  <c r="A114" i="43"/>
  <c r="A112" i="12"/>
  <c r="A114" i="13"/>
  <c r="A112" i="48"/>
  <c r="A112" i="40"/>
  <c r="A114"/>
  <c r="A114" i="47"/>
  <c r="A114" i="105"/>
  <c r="A114" i="39"/>
  <c r="A114" i="44"/>
  <c r="A114" i="12"/>
  <c r="A112" i="47"/>
  <c r="A114" i="51"/>
  <c r="A112" i="39"/>
  <c r="A112" i="105"/>
  <c r="A112" i="13"/>
  <c r="A112" i="43"/>
  <c r="A114" i="48"/>
  <c r="A112" i="44"/>
  <c r="F411" i="40" l="1"/>
  <c r="F411" i="44"/>
  <c r="E400" i="40"/>
  <c r="F1" s="1"/>
  <c r="F411" i="51"/>
  <c r="J6" i="10"/>
  <c r="E12" i="12" s="1"/>
  <c r="E400" i="51"/>
  <c r="F1" s="1"/>
  <c r="F411" i="12"/>
  <c r="E400" i="43"/>
  <c r="F1" s="1"/>
  <c r="K6" i="46"/>
  <c r="J6" i="42"/>
  <c r="E12" i="40" s="1"/>
  <c r="J6" i="14"/>
  <c r="E12" i="13" s="1"/>
  <c r="E400" i="47"/>
  <c r="F1" s="1"/>
  <c r="K6" i="45"/>
  <c r="E400" i="39"/>
  <c r="F1" s="1"/>
  <c r="K6" i="49"/>
  <c r="F12" i="47" s="1"/>
  <c r="E231" s="1"/>
  <c r="F411" i="43"/>
  <c r="E400" i="13"/>
  <c r="F1" s="1"/>
  <c r="K7" i="41"/>
  <c r="F22" i="39" s="1"/>
  <c r="E246" s="1"/>
  <c r="J10" i="50"/>
  <c r="E52" i="48" s="1"/>
  <c r="J10" i="42"/>
  <c r="E52" i="40" s="1"/>
  <c r="K14" i="42"/>
  <c r="F92" i="40" s="1"/>
  <c r="E351" s="1"/>
  <c r="J15" i="50"/>
  <c r="E102" i="48" s="1"/>
  <c r="K12" i="14"/>
  <c r="F72" i="13" s="1"/>
  <c r="E321" s="1"/>
  <c r="K7" i="50"/>
  <c r="F22" i="48" s="1"/>
  <c r="E246" s="1"/>
  <c r="K11" i="14"/>
  <c r="F62" i="13" s="1"/>
  <c r="E306" s="1"/>
  <c r="K9" i="45"/>
  <c r="F42" i="43" s="1"/>
  <c r="E276" s="1"/>
  <c r="K13" i="45"/>
  <c r="F82" i="43" s="1"/>
  <c r="E336" s="1"/>
  <c r="J11" i="50"/>
  <c r="E62" i="48" s="1"/>
  <c r="K9" i="10"/>
  <c r="F42" i="12" s="1"/>
  <c r="E276" s="1"/>
  <c r="J11" i="42"/>
  <c r="E62" i="40" s="1"/>
  <c r="F411" i="47"/>
  <c r="J6" i="41"/>
  <c r="E12" i="39" s="1"/>
  <c r="E22" i="105"/>
  <c r="J6" i="46"/>
  <c r="J6" i="49"/>
  <c r="E12" i="47" s="1"/>
  <c r="K6" i="10"/>
  <c r="F12" i="12" s="1"/>
  <c r="E231" s="1"/>
  <c r="J7" i="41"/>
  <c r="E22" i="39" s="1"/>
  <c r="K6" i="52"/>
  <c r="F12" i="51" s="1"/>
  <c r="E231" s="1"/>
  <c r="K6" i="41"/>
  <c r="F12" i="39" s="1"/>
  <c r="E231" s="1"/>
  <c r="J6" i="45"/>
  <c r="J6" i="52"/>
  <c r="E12" i="51" s="1"/>
  <c r="J6" i="50"/>
  <c r="E12" i="48" s="1"/>
  <c r="E400" i="44"/>
  <c r="F1" s="1"/>
  <c r="K6" i="14"/>
  <c r="F12" i="13" s="1"/>
  <c r="E231" s="1"/>
  <c r="E400" i="48"/>
  <c r="F1" s="1"/>
  <c r="E400" i="12"/>
  <c r="F1" s="1"/>
  <c r="F411" i="48"/>
  <c r="K6" i="50"/>
  <c r="F12" i="48" s="1"/>
  <c r="E231" s="1"/>
  <c r="F411" i="13"/>
  <c r="F22" i="105"/>
  <c r="E246" s="1"/>
  <c r="F411" i="39"/>
  <c r="K6" i="42"/>
  <c r="F12" i="40" s="1"/>
  <c r="E231" s="1"/>
  <c r="A12" i="47" l="1"/>
  <c r="A505" s="1"/>
  <c r="B411"/>
  <c r="A216" s="1"/>
  <c r="D411"/>
  <c r="C216" s="1"/>
  <c r="E505"/>
  <c r="A406"/>
  <c r="F12" i="43"/>
  <c r="E231" s="1"/>
  <c r="F22"/>
  <c r="E246" s="1"/>
  <c r="F12" i="44"/>
  <c r="E231" s="1"/>
  <c r="F22"/>
  <c r="E246" s="1"/>
  <c r="A12" i="12"/>
  <c r="A505" s="1"/>
  <c r="E505"/>
  <c r="A406"/>
  <c r="B411"/>
  <c r="A216" s="1"/>
  <c r="D411"/>
  <c r="C216" s="1"/>
  <c r="A12" i="51"/>
  <c r="A505" s="1"/>
  <c r="D411"/>
  <c r="C216" s="1"/>
  <c r="E505"/>
  <c r="A406"/>
  <c r="B411"/>
  <c r="A216" s="1"/>
  <c r="A12" i="40"/>
  <c r="A505" s="1"/>
  <c r="E505"/>
  <c r="B411"/>
  <c r="A216" s="1"/>
  <c r="A406"/>
  <c r="D411"/>
  <c r="C216" s="1"/>
  <c r="A12" i="39"/>
  <c r="A505" s="1"/>
  <c r="B411"/>
  <c r="A216" s="1"/>
  <c r="A406"/>
  <c r="D411"/>
  <c r="C216" s="1"/>
  <c r="E505"/>
  <c r="A12" i="13"/>
  <c r="A505" s="1"/>
  <c r="D411"/>
  <c r="C216" s="1"/>
  <c r="A406"/>
  <c r="B411"/>
  <c r="A216" s="1"/>
  <c r="E505"/>
  <c r="A12" i="48"/>
  <c r="A505" s="1"/>
  <c r="A406"/>
  <c r="D411"/>
  <c r="C216" s="1"/>
  <c r="E505"/>
  <c r="B411"/>
  <c r="A216" s="1"/>
  <c r="E12" i="43"/>
  <c r="E22"/>
  <c r="E12" i="44"/>
  <c r="E22"/>
  <c r="A12" i="43"/>
  <c r="A505" s="1"/>
  <c r="E505"/>
  <c r="B411"/>
  <c r="A216" s="1"/>
  <c r="D411"/>
  <c r="C216" s="1"/>
  <c r="A406"/>
  <c r="A12" i="44"/>
  <c r="A505" s="1"/>
  <c r="A406"/>
  <c r="B411"/>
  <c r="A216" s="1"/>
  <c r="D411"/>
  <c r="C216" s="1"/>
  <c r="E505"/>
</calcChain>
</file>

<file path=xl/comments1.xml><?xml version="1.0" encoding="utf-8"?>
<comments xmlns="http://schemas.openxmlformats.org/spreadsheetml/2006/main">
  <authors>
    <author>Изотов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>Изотов:</t>
        </r>
        <r>
          <rPr>
            <sz val="8"/>
            <color indexed="81"/>
            <rFont val="Tahoma"/>
            <family val="2"/>
            <charset val="204"/>
          </rPr>
          <t xml:space="preserve">
Не заполнять</t>
        </r>
      </text>
    </comment>
  </commentList>
</comments>
</file>

<file path=xl/sharedStrings.xml><?xml version="1.0" encoding="utf-8"?>
<sst xmlns="http://schemas.openxmlformats.org/spreadsheetml/2006/main" count="6689" uniqueCount="2569">
  <si>
    <t>ТРАНСПОРТНАЯ НАКЛАДНАЯ</t>
  </si>
  <si>
    <t>Заказ (заявка)</t>
  </si>
  <si>
    <t>Экземпляр №</t>
  </si>
  <si>
    <t>Дата</t>
  </si>
  <si>
    <t>№</t>
  </si>
  <si>
    <t>1. Грузоотправитель</t>
  </si>
  <si>
    <t>2. Грузополучатель</t>
  </si>
  <si>
    <t>(фамилия, имя, отчество, адрес места жительства, данные о средствах связи – для физического лица,</t>
  </si>
  <si>
    <t>полное наименование, адрес места нахождения – для юридического лица)</t>
  </si>
  <si>
    <t>(фамилия, имя, отчество, данные о средствах связи лица, ответственного за перевозку)</t>
  </si>
  <si>
    <t>3. Наименование груза</t>
  </si>
  <si>
    <t>(количество грузовых мест, маркировка, вид тары и способ упаковки)</t>
  </si>
  <si>
    <t>(масса нетто (брутто) грузовых мест в килограммах, размеры (высота, ширина и длина) в метрах, объем грузовых мест в кубических метрах)</t>
  </si>
  <si>
    <t>4. Сопроводительные документы на груз</t>
  </si>
  <si>
    <t>5. Указания грузоотправителя</t>
  </si>
  <si>
    <t>(параметры транспортного средства, необходимые для перевозки груза (тип, марка, грузоподъемность, вместимость и др.))</t>
  </si>
  <si>
    <t>(объявленная стоимость (ценность) груза, запрещение перегрузки груза)</t>
  </si>
  <si>
    <t>6. Прием груза</t>
  </si>
  <si>
    <t>(адрес места погрузки)</t>
  </si>
  <si>
    <t>(дата и время подачи транспортного средства под погрузку)</t>
  </si>
  <si>
    <t>(фактические дата и время прибытия)</t>
  </si>
  <si>
    <t>(масса груза, количество грузовых мест)</t>
  </si>
  <si>
    <t>7. Сдача груза</t>
  </si>
  <si>
    <t>(адрес места выгрузки)</t>
  </si>
  <si>
    <t>(дата и время подачи транспортного средства под выгрузку)</t>
  </si>
  <si>
    <t>8. Условия перевозки</t>
  </si>
  <si>
    <t>(масса груза и способ ее определения, сведения об опломбировании крытых транспортных средств и контейнеров)</t>
  </si>
  <si>
    <t>(порядок выполнения погрузо-разгрузочных работ, работ по промывке и дезинфекции транспортных средств)</t>
  </si>
  <si>
    <t>9. Информация о принятии заказа (заявки) к исполнению</t>
  </si>
  <si>
    <t>10. Перевозчик</t>
  </si>
  <si>
    <t>11. Транспортное средство</t>
  </si>
  <si>
    <t>(количество, тип, марка, грузоподъемность в тоннах, вместимость в кубических метрах)</t>
  </si>
  <si>
    <t>12. Оговорки и замечания перевозчика</t>
  </si>
  <si>
    <t>(изменение условий перевозки при движении)</t>
  </si>
  <si>
    <t>(изменение условий перевозки при выгрузке)</t>
  </si>
  <si>
    <t>13. Прочие условия</t>
  </si>
  <si>
    <t>(режим труда и отдыха водителя в пути следования, сведения о коммерческих и иных актах)</t>
  </si>
  <si>
    <t>14. Переадресовка</t>
  </si>
  <si>
    <t>(дата, форма переадресовки (устно или письменно))</t>
  </si>
  <si>
    <t>15. Стоимость услуг перевозчика и порядок расчета провозной платы</t>
  </si>
  <si>
    <t>(стоимость услуги в рублях)</t>
  </si>
  <si>
    <t>(порядок (механизм) расчета (исчислений) платы)</t>
  </si>
  <si>
    <t>16. Дата составления, подписи сторон</t>
  </si>
  <si>
    <t>(грузоотправитель, оттиск печати (при наличии), дата, подпись)</t>
  </si>
  <si>
    <t>(перевозчик, оттиск печати (при наличии), дата, подпись)</t>
  </si>
  <si>
    <t>17. Отметки грузоотправителей, грузополучателей и перевозчиков</t>
  </si>
  <si>
    <t>Краткое описание обстоятельств, послуживших основанием для отметки</t>
  </si>
  <si>
    <t>Подпись, дата</t>
  </si>
  <si>
    <t>(в случае перевозки опасного груза – информация по каждому опасному веществу, материалу или изделию в соответствии с пунктом 5.4.1 ДОПОГ)</t>
  </si>
  <si>
    <t>(отгрузочное наименование груза (для опасных грузов – в соответствии с ДОПОГ, для скоропортящихся грузов – в соответствии с СПС), его состояние и другая необходимая информация о грузе))</t>
  </si>
  <si>
    <t>(указания, необходимые для выполнения фитосанитарных, санитарных, карантинных, таможенных и прочих требований, установленных законодательством Российской Федерации)</t>
  </si>
  <si>
    <t>(рекомендации о предельных сроках и температурном режиме перевозки, сведения о запорно-пломбировочных устройствах (в случае их предоставления грузоотправителем))</t>
  </si>
  <si>
    <t>(фактическое состояние груза, тары, упаковки, маркировки и опломбирования)</t>
  </si>
  <si>
    <t>(подпись и оттиск печати грузоотправителя (при наличии) подпись водителя, принявшего груз)</t>
  </si>
  <si>
    <t>(сроки, по истечении которых грузоотправитель и грузополучатель вправе считать груз утраченным, форма уведомления о проведении экспертизы для определения размера фактических недостачи, повреждения (порчи) груза)</t>
  </si>
  <si>
    <t>(размер платы и предельный срок хранения груза в терминале перевозчика, сроки погрузки (выгрузки) грузов, порядок предоставления и установки приспособлений, необходимых для погрузки, выгрузки и перевозки груза)</t>
  </si>
  <si>
    <t>(размер штрафа за невывоз груза по вине перевозчика, несвоевременное предоставление транспортного средства, контейнера, просрочку доставки груза, порядок исчисления срока просрочки)</t>
  </si>
  <si>
    <t>(размер штрафа за непредъявление для перевозки груза, за задержку (простой) транспортных средств, поданных под погрузку, выгрузку, за простой специализированных транспортных средств, за задержку (простой) контейнеров)</t>
  </si>
  <si>
    <t>(фамилия, имя, отчество лица, ответственного за перевозку, данные о средствах связи)</t>
  </si>
  <si>
    <t>(регистрационные номера)</t>
  </si>
  <si>
    <t>(фактическое состояние груза, тары, упаковки, маркировки и опломбирования при приеме груза)</t>
  </si>
  <si>
    <t>(фактическое состояние груза, тары, упаковки, маркировки и опломбирования при сдаче груза)</t>
  </si>
  <si>
    <t>(адрес нового пункта выгрузки, дата и время подачи транспортного средства под выгрузку)</t>
  </si>
  <si>
    <t>(сведения о лице, от которого получено указание на переадресовку (наименование, фамилия, имя, отчество и др.))</t>
  </si>
  <si>
    <t>(при изменении получателя груза – новое наименование  грузополучателя и место его нахождения)</t>
  </si>
  <si>
    <t>(размер провозной платы (заполняется после окончания перевозки) в рублях))</t>
  </si>
  <si>
    <t>выполнение погрузо-разгрузочных работ, работ по промывке и дезинфекции транспортных средств)</t>
  </si>
  <si>
    <t>при перевозке опасных, тяжеловесных и крупногабаритных грузов, уплаты таможенных пошлин и сборов,</t>
  </si>
  <si>
    <t>(расходы перевозчика и предъявляемые грузоотправителю платежи за проезд по платным автомобильным дорогам,</t>
  </si>
  <si>
    <t>Расчет и размер штрафа</t>
  </si>
  <si>
    <t>(подпись и оттиск печати грузополучателя (при наличии), подпись водителя сдавшего груз)</t>
  </si>
  <si>
    <t>(перечень прилагаемых к транспортной накладной документов, предусмотренных ДОПОГ,  иными правилами в соответствии с законодательством Российской Федерации)</t>
  </si>
  <si>
    <t>(номер, дата и срок действия специального разрешения, установленный маршрут перевозки опасного, тяжеловесного или крупногабаритного груза и др.)</t>
  </si>
  <si>
    <t>(фамилия, имя, отчество, адрес места жительства – для физического лица,</t>
  </si>
  <si>
    <t>(фамилия, имя, отчество, данные о средствах связи (при их наличии) водителя (водителей),</t>
  </si>
  <si>
    <t>(перечень прилагаемых к грузу сертификатов, паспортов качества, удостоверений, разрешений, инструкций, товарораспорядительных и других документов, наличие которых установлено законодательством Российской Федерации)</t>
  </si>
  <si>
    <t>Водитель</t>
  </si>
  <si>
    <t>VOLKSWAGEN 2KN CADDY</t>
  </si>
  <si>
    <t>Гос. номер</t>
  </si>
  <si>
    <t>Модель автомобиля</t>
  </si>
  <si>
    <t>ГАЗ СОБОЛЬ 2752</t>
  </si>
  <si>
    <t>5 т</t>
  </si>
  <si>
    <t>сведения о путевом листе (листах)</t>
  </si>
  <si>
    <t xml:space="preserve">(дата принятия заказа (заявки) к исполнению – фамилия, имя, отчество, должность лица, принявшего заказ (заявку)
к исполнению, оттиск печати (при наличии), подпись)
</t>
  </si>
  <si>
    <t>М.П.</t>
  </si>
  <si>
    <t>Менеджер</t>
  </si>
  <si>
    <t>Телефон</t>
  </si>
  <si>
    <t>Согласно наклданой</t>
  </si>
  <si>
    <t>Согласно договору</t>
  </si>
  <si>
    <t>Подпись</t>
  </si>
  <si>
    <t>Реестр  документов</t>
  </si>
  <si>
    <t>Приложение 1</t>
  </si>
  <si>
    <t>Документ</t>
  </si>
  <si>
    <t>Номер</t>
  </si>
  <si>
    <t>ТТН</t>
  </si>
  <si>
    <t>Экспедитор</t>
  </si>
  <si>
    <t>МП</t>
  </si>
  <si>
    <t>наименование и адрес места нахождения – для юридического л.</t>
  </si>
  <si>
    <t>Форма для ТН</t>
  </si>
  <si>
    <t>ТС</t>
  </si>
  <si>
    <t>ТН</t>
  </si>
  <si>
    <t>Имя грузополучателя</t>
  </si>
  <si>
    <t>Город Грузополучателя</t>
  </si>
  <si>
    <t>Адрес Грузополучателя</t>
  </si>
  <si>
    <t>Номер по порядку</t>
  </si>
  <si>
    <t>Наименование клиента</t>
  </si>
  <si>
    <t xml:space="preserve">Адрес </t>
  </si>
  <si>
    <t>Водитель из списка</t>
  </si>
  <si>
    <t>2-10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</si>
  <si>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</si>
  <si>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</si>
  <si>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</si>
  <si>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</si>
  <si>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</si>
  <si>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</si>
  <si>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</si>
  <si>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</si>
  <si>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</si>
  <si>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</si>
  <si>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</si>
  <si>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</si>
  <si>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</si>
  <si>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</si>
  <si>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</si>
  <si>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</si>
  <si>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</si>
  <si>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</si>
  <si>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</si>
  <si>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</si>
  <si>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</si>
  <si>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</si>
  <si>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</si>
  <si>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</si>
  <si>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</si>
  <si>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</si>
  <si>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</si>
  <si>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</si>
  <si>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</si>
  <si>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</si>
  <si>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</si>
  <si>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</si>
  <si>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</si>
  <si>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</si>
  <si>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</si>
  <si>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</si>
  <si>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</si>
  <si>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</si>
  <si>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</si>
  <si>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</si>
  <si>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</si>
  <si>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</si>
  <si>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</si>
  <si>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</si>
  <si>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</si>
  <si>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</si>
  <si>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</si>
  <si>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</si>
  <si>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</si>
  <si>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</si>
  <si>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</si>
  <si>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</si>
  <si>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</si>
  <si>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</si>
  <si>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</si>
  <si>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</si>
  <si>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</si>
  <si>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</si>
  <si>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</si>
  <si>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</si>
  <si>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</si>
  <si>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</si>
  <si>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</si>
  <si>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</si>
  <si>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</si>
  <si>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</si>
  <si>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</si>
  <si>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</si>
  <si>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</si>
  <si>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</si>
  <si>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</si>
  <si>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</si>
  <si>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</si>
  <si>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</si>
  <si>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</si>
  <si>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</si>
  <si>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</si>
  <si>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</si>
  <si>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</si>
  <si>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</si>
  <si>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</si>
  <si>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</si>
  <si>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</si>
  <si>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</si>
  <si>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</si>
  <si>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</si>
  <si>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</si>
  <si>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</si>
  <si>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</si>
  <si>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</si>
  <si>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</si>
  <si>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</si>
  <si>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</si>
  <si>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</si>
  <si>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</si>
  <si>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</si>
  <si>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</si>
  <si>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</si>
  <si>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</si>
  <si>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 xml:space="preserve">Менеджер </t>
  </si>
  <si>
    <t>Номер строки в грузе</t>
  </si>
  <si>
    <t>1-11</t>
  </si>
  <si>
    <t>1-12</t>
  </si>
  <si>
    <t>1-13</t>
  </si>
  <si>
    <t>1-14</t>
  </si>
  <si>
    <t>1-15</t>
  </si>
  <si>
    <t>1-16</t>
  </si>
  <si>
    <t>1-17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</si>
  <si>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</si>
  <si>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</si>
  <si>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</si>
  <si>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</si>
  <si>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</si>
  <si>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</si>
  <si>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</si>
  <si>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</si>
  <si>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</si>
  <si>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</si>
  <si>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</si>
  <si>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</si>
  <si>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</si>
  <si>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</si>
  <si>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</si>
  <si>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</si>
  <si>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</si>
  <si>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</si>
  <si>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</si>
  <si>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</si>
  <si>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</si>
  <si>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</si>
  <si>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</si>
  <si>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</si>
  <si>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</si>
  <si>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</si>
  <si>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</si>
  <si>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</si>
  <si>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</si>
  <si>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</si>
  <si>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</si>
  <si>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</si>
  <si>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</si>
  <si>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</si>
  <si>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</si>
  <si>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</si>
  <si>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</si>
  <si>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</si>
  <si>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</si>
  <si>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</si>
  <si>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</si>
  <si>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</si>
  <si>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</si>
  <si>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</si>
  <si>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</si>
  <si>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</si>
  <si>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</si>
  <si>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</si>
  <si>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</si>
  <si>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</si>
  <si>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</si>
  <si>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</si>
  <si>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</si>
  <si>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</si>
  <si>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</si>
  <si>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</si>
  <si>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</si>
  <si>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</si>
  <si>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</si>
  <si>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</si>
  <si>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</si>
  <si>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</si>
  <si>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1-121</t>
  </si>
  <si>
    <t>Список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</si>
  <si>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</si>
  <si>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</si>
  <si>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</si>
  <si>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</si>
  <si>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</si>
  <si>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</si>
  <si>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</si>
  <si>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</si>
  <si>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</si>
  <si>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</si>
  <si>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</si>
  <si>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</si>
  <si>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</si>
  <si>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</si>
  <si>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</si>
  <si>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</si>
  <si>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</si>
  <si>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</si>
  <si>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</si>
  <si>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</si>
  <si>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</si>
  <si>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</si>
  <si>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</si>
  <si>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</si>
  <si>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</si>
  <si>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</si>
  <si>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</si>
  <si>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</si>
  <si>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</si>
  <si>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</si>
  <si>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</si>
  <si>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</si>
  <si>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</si>
  <si>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</si>
  <si>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</si>
  <si>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</si>
  <si>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1-119</t>
  </si>
  <si>
    <t>1-120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</si>
  <si>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</si>
  <si>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</si>
  <si>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</si>
  <si>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</si>
  <si>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</si>
  <si>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</si>
  <si>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</si>
  <si>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</si>
  <si>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</si>
  <si>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</si>
  <si>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</si>
  <si>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</si>
  <si>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</si>
  <si>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</si>
  <si>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</si>
  <si>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</si>
  <si>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</si>
  <si>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</si>
  <si>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</si>
  <si>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</si>
  <si>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</si>
  <si>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</si>
  <si>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</si>
  <si>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</si>
  <si>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</si>
  <si>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</si>
  <si>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1-148</t>
  </si>
  <si>
    <t>1-149</t>
  </si>
  <si>
    <t>1-150</t>
  </si>
  <si>
    <t>1-151</t>
  </si>
  <si>
    <t>1-152</t>
  </si>
  <si>
    <t>1-153</t>
  </si>
  <si>
    <t>1-154</t>
  </si>
  <si>
    <t>1-155</t>
  </si>
  <si>
    <t>1-156</t>
  </si>
  <si>
    <t>1-157</t>
  </si>
  <si>
    <t>1-158</t>
  </si>
  <si>
    <t>1-159</t>
  </si>
  <si>
    <t>1-160</t>
  </si>
  <si>
    <t>1-161</t>
  </si>
  <si>
    <t>1-162</t>
  </si>
  <si>
    <t>1-163</t>
  </si>
  <si>
    <t>1-164</t>
  </si>
  <si>
    <t>1-165</t>
  </si>
  <si>
    <t>1-166</t>
  </si>
  <si>
    <t>1-167</t>
  </si>
  <si>
    <t>1-169</t>
  </si>
  <si>
    <t>1-170</t>
  </si>
  <si>
    <t>1-171</t>
  </si>
  <si>
    <t>1-172</t>
  </si>
  <si>
    <t>1-173</t>
  </si>
  <si>
    <t>1-174</t>
  </si>
  <si>
    <t>1-175</t>
  </si>
  <si>
    <t>1-176</t>
  </si>
  <si>
    <t>1-177</t>
  </si>
  <si>
    <t>1-178</t>
  </si>
  <si>
    <t>1-179</t>
  </si>
  <si>
    <t>1-180</t>
  </si>
  <si>
    <t>1-181</t>
  </si>
  <si>
    <t>1-182</t>
  </si>
  <si>
    <t>1-183</t>
  </si>
  <si>
    <t>1-184</t>
  </si>
  <si>
    <t>1-185</t>
  </si>
  <si>
    <t>1-186</t>
  </si>
  <si>
    <t>1-187</t>
  </si>
  <si>
    <t>1-188</t>
  </si>
  <si>
    <t>1-189</t>
  </si>
  <si>
    <t>1-190</t>
  </si>
  <si>
    <t>1-191</t>
  </si>
  <si>
    <t>1-192</t>
  </si>
  <si>
    <t>1-193</t>
  </si>
  <si>
    <t>1-194</t>
  </si>
  <si>
    <t>1-195</t>
  </si>
  <si>
    <t>1-196</t>
  </si>
  <si>
    <t>1-197</t>
  </si>
  <si>
    <t>1-198</t>
  </si>
  <si>
    <t>1-199</t>
  </si>
  <si>
    <t>1-200</t>
  </si>
  <si>
    <t>1-201</t>
  </si>
  <si>
    <t>1-202</t>
  </si>
  <si>
    <t>1-203</t>
  </si>
  <si>
    <t>1-204</t>
  </si>
  <si>
    <t>1-205</t>
  </si>
  <si>
    <t>1-206</t>
  </si>
  <si>
    <t>1-207</t>
  </si>
  <si>
    <t>1-208</t>
  </si>
  <si>
    <t>1-209</t>
  </si>
  <si>
    <t>1-210</t>
  </si>
  <si>
    <t>1-211</t>
  </si>
  <si>
    <t>1-212</t>
  </si>
  <si>
    <t>1-213</t>
  </si>
  <si>
    <t>1-214</t>
  </si>
  <si>
    <t>1-215</t>
  </si>
  <si>
    <t>1-216</t>
  </si>
  <si>
    <t>1-217</t>
  </si>
  <si>
    <t>1-219</t>
  </si>
  <si>
    <t>1-220</t>
  </si>
  <si>
    <t>1-221</t>
  </si>
  <si>
    <t>1-222</t>
  </si>
  <si>
    <t>1-223</t>
  </si>
  <si>
    <t>1-224</t>
  </si>
  <si>
    <t>1-225</t>
  </si>
  <si>
    <t>1-226</t>
  </si>
  <si>
    <t>1-227</t>
  </si>
  <si>
    <t>1-228</t>
  </si>
  <si>
    <t>1-229</t>
  </si>
  <si>
    <t>1-230</t>
  </si>
  <si>
    <t>1-231</t>
  </si>
  <si>
    <t>1-232</t>
  </si>
  <si>
    <t>1-233</t>
  </si>
  <si>
    <t>1-234</t>
  </si>
  <si>
    <t>1-235</t>
  </si>
  <si>
    <t>1-236</t>
  </si>
  <si>
    <t>1-237</t>
  </si>
  <si>
    <t>1-238</t>
  </si>
  <si>
    <t>1-239</t>
  </si>
  <si>
    <t>1-240</t>
  </si>
  <si>
    <t>1-241</t>
  </si>
  <si>
    <t>1-242</t>
  </si>
  <si>
    <t>1-243</t>
  </si>
  <si>
    <t>1-244</t>
  </si>
  <si>
    <t>1-245</t>
  </si>
  <si>
    <t>1-246</t>
  </si>
  <si>
    <t>1-247</t>
  </si>
  <si>
    <t>1-248</t>
  </si>
  <si>
    <t>1-249</t>
  </si>
  <si>
    <t>1-250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</si>
  <si>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</si>
  <si>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</si>
  <si>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</si>
  <si>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</si>
  <si>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</si>
  <si>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</si>
  <si>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</si>
  <si>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</si>
  <si>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</si>
  <si>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</si>
  <si>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</si>
  <si>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</si>
  <si>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</si>
  <si>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</si>
  <si>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</si>
  <si>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</si>
  <si>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</si>
  <si>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</si>
  <si>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</si>
  <si>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</si>
  <si>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</si>
  <si>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</si>
  <si>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</si>
  <si>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</si>
  <si>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</si>
  <si>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</si>
  <si>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</si>
  <si>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</si>
  <si>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</si>
  <si>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</si>
  <si>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</si>
  <si>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</si>
  <si>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</si>
  <si>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</si>
  <si>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</si>
  <si>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</si>
  <si>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</si>
  <si>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</si>
  <si>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</si>
  <si>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</si>
  <si>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</si>
  <si>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</si>
  <si>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</si>
  <si>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</si>
  <si>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</si>
  <si>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</si>
  <si>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</si>
  <si>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</si>
  <si>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</si>
  <si>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2-60</t>
  </si>
  <si>
    <t>2-61</t>
  </si>
  <si>
    <t>2-62</t>
  </si>
  <si>
    <t>2-63</t>
  </si>
  <si>
    <t>2-64</t>
  </si>
  <si>
    <t>2-65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</si>
  <si>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</si>
  <si>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</si>
  <si>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</si>
  <si>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</si>
  <si>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</si>
  <si>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</si>
  <si>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</si>
  <si>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</si>
  <si>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</si>
  <si>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</si>
  <si>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</si>
  <si>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</si>
  <si>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</si>
  <si>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</si>
  <si>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</si>
  <si>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</si>
  <si>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</si>
  <si>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</si>
  <si>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</si>
  <si>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</si>
  <si>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</si>
  <si>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2-87</t>
  </si>
  <si>
    <t>2-88</t>
  </si>
  <si>
    <t>2-89</t>
  </si>
  <si>
    <t>2-90</t>
  </si>
  <si>
    <t>2-91</t>
  </si>
  <si>
    <t>2-92</t>
  </si>
  <si>
    <t>2-93</t>
  </si>
  <si>
    <t>2-94</t>
  </si>
  <si>
    <t>2-95</t>
  </si>
  <si>
    <t>2-96</t>
  </si>
  <si>
    <t>2-97</t>
  </si>
  <si>
    <t>2-98</t>
  </si>
  <si>
    <t>2-99</t>
  </si>
  <si>
    <t>2-100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</si>
  <si>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</si>
  <si>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</si>
  <si>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</si>
  <si>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</si>
  <si>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</si>
  <si>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</si>
  <si>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</si>
  <si>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</si>
  <si>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</si>
  <si>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</si>
  <si>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</si>
  <si>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</si>
  <si>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</si>
  <si>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2-114</t>
  </si>
  <si>
    <t>2-115</t>
  </si>
  <si>
    <t>2-116</t>
  </si>
  <si>
    <t>2-117</t>
  </si>
  <si>
    <t>2-118</t>
  </si>
  <si>
    <t>2-119</t>
  </si>
  <si>
    <t>2-120</t>
  </si>
  <si>
    <t>2-121</t>
  </si>
  <si>
    <t>2-122</t>
  </si>
  <si>
    <t>2-123</t>
  </si>
  <si>
    <t>2-124</t>
  </si>
  <si>
    <t>2-125</t>
  </si>
  <si>
    <t>2-126</t>
  </si>
  <si>
    <t>2-127</t>
  </si>
  <si>
    <t>2-128</t>
  </si>
  <si>
    <t>2-129</t>
  </si>
  <si>
    <t>2-130</t>
  </si>
  <si>
    <t>2-131</t>
  </si>
  <si>
    <t>2-132</t>
  </si>
  <si>
    <t>2-133</t>
  </si>
  <si>
    <t>2-134</t>
  </si>
  <si>
    <t>2-135</t>
  </si>
  <si>
    <t>2-136</t>
  </si>
  <si>
    <t>2-137</t>
  </si>
  <si>
    <t>2-138</t>
  </si>
  <si>
    <t>2-139</t>
  </si>
  <si>
    <t>2-140</t>
  </si>
  <si>
    <t>2-141</t>
  </si>
  <si>
    <t>2-142</t>
  </si>
  <si>
    <t>2-143</t>
  </si>
  <si>
    <t>2-144</t>
  </si>
  <si>
    <t>2-145</t>
  </si>
  <si>
    <t>2-146</t>
  </si>
  <si>
    <t>2-147</t>
  </si>
  <si>
    <t>2-148</t>
  </si>
  <si>
    <t>2-149</t>
  </si>
  <si>
    <t>2-150</t>
  </si>
  <si>
    <t>3-151</t>
  </si>
  <si>
    <t>3-152</t>
  </si>
  <si>
    <t>3-153</t>
  </si>
  <si>
    <t>3-154</t>
  </si>
  <si>
    <t>3-155</t>
  </si>
  <si>
    <t>3-156</t>
  </si>
  <si>
    <t>3-157</t>
  </si>
  <si>
    <t>3-158</t>
  </si>
  <si>
    <t>3-159</t>
  </si>
  <si>
    <t>3-160</t>
  </si>
  <si>
    <t>3-161</t>
  </si>
  <si>
    <t>3-162</t>
  </si>
  <si>
    <t>3-163</t>
  </si>
  <si>
    <t>3-164</t>
  </si>
  <si>
    <t>3-165</t>
  </si>
  <si>
    <t>3-166</t>
  </si>
  <si>
    <t>3-167</t>
  </si>
  <si>
    <t>3-168</t>
  </si>
  <si>
    <t>3-169</t>
  </si>
  <si>
    <t>3-170</t>
  </si>
  <si>
    <t>3-171</t>
  </si>
  <si>
    <t>3-172</t>
  </si>
  <si>
    <t>3-173</t>
  </si>
  <si>
    <t>3-174</t>
  </si>
  <si>
    <t>3-175</t>
  </si>
  <si>
    <t>3-176</t>
  </si>
  <si>
    <t>3-177</t>
  </si>
  <si>
    <t>3-178</t>
  </si>
  <si>
    <t>3-179</t>
  </si>
  <si>
    <t>3-180</t>
  </si>
  <si>
    <t>3-181</t>
  </si>
  <si>
    <t>3-182</t>
  </si>
  <si>
    <t>3-183</t>
  </si>
  <si>
    <t>3-184</t>
  </si>
  <si>
    <t>3-185</t>
  </si>
  <si>
    <t>3-186</t>
  </si>
  <si>
    <t>3-187</t>
  </si>
  <si>
    <t>3-188</t>
  </si>
  <si>
    <t>3-189</t>
  </si>
  <si>
    <t>3-190</t>
  </si>
  <si>
    <t>3-191</t>
  </si>
  <si>
    <t>3-192</t>
  </si>
  <si>
    <t>3-193</t>
  </si>
  <si>
    <t>3-194</t>
  </si>
  <si>
    <t>3-195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</si>
  <si>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</si>
  <si>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</si>
  <si>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</si>
  <si>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</si>
  <si>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</si>
  <si>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</si>
  <si>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</si>
  <si>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</si>
  <si>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</si>
  <si>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</si>
  <si>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</si>
  <si>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</si>
  <si>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</si>
  <si>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3-209</t>
  </si>
  <si>
    <t>3-210</t>
  </si>
  <si>
    <t>3-211</t>
  </si>
  <si>
    <t>3-212</t>
  </si>
  <si>
    <t>3-213</t>
  </si>
  <si>
    <t>3-214</t>
  </si>
  <si>
    <t>3-215</t>
  </si>
  <si>
    <t>3-216</t>
  </si>
  <si>
    <t>3-217</t>
  </si>
  <si>
    <t>3-218</t>
  </si>
  <si>
    <t>3-219</t>
  </si>
  <si>
    <t>3-220</t>
  </si>
  <si>
    <t>3-221</t>
  </si>
  <si>
    <t>3-222</t>
  </si>
  <si>
    <t>3-223</t>
  </si>
  <si>
    <t>3-224</t>
  </si>
  <si>
    <t>3-225</t>
  </si>
  <si>
    <t>3-226</t>
  </si>
  <si>
    <t>3-227</t>
  </si>
  <si>
    <t>3-228</t>
  </si>
  <si>
    <t>3-229</t>
  </si>
  <si>
    <t>3-230</t>
  </si>
  <si>
    <t>3-231</t>
  </si>
  <si>
    <t>3-232</t>
  </si>
  <si>
    <t>3-233</t>
  </si>
  <si>
    <t>3-234</t>
  </si>
  <si>
    <t>3-235</t>
  </si>
  <si>
    <t>3-236</t>
  </si>
  <si>
    <t>3-237</t>
  </si>
  <si>
    <t>3-238</t>
  </si>
  <si>
    <t>3-239</t>
  </si>
  <si>
    <t>3-240</t>
  </si>
  <si>
    <t>3-241</t>
  </si>
  <si>
    <t>3-242</t>
  </si>
  <si>
    <t>3-243</t>
  </si>
  <si>
    <t>3-244</t>
  </si>
  <si>
    <t>3-245</t>
  </si>
  <si>
    <t>3-246</t>
  </si>
  <si>
    <t>3-247</t>
  </si>
  <si>
    <t>3-248</t>
  </si>
  <si>
    <t>3-249</t>
  </si>
  <si>
    <t>3-250</t>
  </si>
  <si>
    <t>2-151</t>
  </si>
  <si>
    <t>2-201</t>
  </si>
  <si>
    <t>2-152</t>
  </si>
  <si>
    <t>2-153</t>
  </si>
  <si>
    <t>2-154</t>
  </si>
  <si>
    <t>2-155</t>
  </si>
  <si>
    <t>2-156</t>
  </si>
  <si>
    <t>2-157</t>
  </si>
  <si>
    <t>2-158</t>
  </si>
  <si>
    <t>2-159</t>
  </si>
  <si>
    <t>2-160</t>
  </si>
  <si>
    <t>2-161</t>
  </si>
  <si>
    <t>2-162</t>
  </si>
  <si>
    <t>2-163</t>
  </si>
  <si>
    <t>2-164</t>
  </si>
  <si>
    <t>2-165</t>
  </si>
  <si>
    <t>2-166</t>
  </si>
  <si>
    <t>2-167</t>
  </si>
  <si>
    <t>2-168</t>
  </si>
  <si>
    <t>2-169</t>
  </si>
  <si>
    <t>2-170</t>
  </si>
  <si>
    <t>2-171</t>
  </si>
  <si>
    <t>2-172</t>
  </si>
  <si>
    <t>2-173</t>
  </si>
  <si>
    <t>2-174</t>
  </si>
  <si>
    <t>2-175</t>
  </si>
  <si>
    <t>2-176</t>
  </si>
  <si>
    <t>2-177</t>
  </si>
  <si>
    <t>2-178</t>
  </si>
  <si>
    <t>2-179</t>
  </si>
  <si>
    <t>2-180</t>
  </si>
  <si>
    <t>2-181</t>
  </si>
  <si>
    <t>2-182</t>
  </si>
  <si>
    <t>2-183</t>
  </si>
  <si>
    <t>2-184</t>
  </si>
  <si>
    <t>2-185</t>
  </si>
  <si>
    <t>2-186</t>
  </si>
  <si>
    <t>2-187</t>
  </si>
  <si>
    <t>2-188</t>
  </si>
  <si>
    <t>2-189</t>
  </si>
  <si>
    <t>2-190</t>
  </si>
  <si>
    <t>2-191</t>
  </si>
  <si>
    <t>2-192</t>
  </si>
  <si>
    <t>2-193</t>
  </si>
  <si>
    <t>2-194</t>
  </si>
  <si>
    <t>2-195</t>
  </si>
  <si>
    <t>2-196</t>
  </si>
  <si>
    <t>2-197</t>
  </si>
  <si>
    <t>2-198</t>
  </si>
  <si>
    <t>2-199</t>
  </si>
  <si>
    <t>2-200</t>
  </si>
  <si>
    <t>2-202</t>
  </si>
  <si>
    <t>2-203</t>
  </si>
  <si>
    <t>2-204</t>
  </si>
  <si>
    <t>2-205</t>
  </si>
  <si>
    <t>2-206</t>
  </si>
  <si>
    <t>2-207</t>
  </si>
  <si>
    <t>2-208</t>
  </si>
  <si>
    <t>2-209</t>
  </si>
  <si>
    <t>2-210</t>
  </si>
  <si>
    <t>2-211</t>
  </si>
  <si>
    <t>2-212</t>
  </si>
  <si>
    <t>2-213</t>
  </si>
  <si>
    <t>2-214</t>
  </si>
  <si>
    <t>2-215</t>
  </si>
  <si>
    <t>2-216</t>
  </si>
  <si>
    <t>2-217</t>
  </si>
  <si>
    <t>2-218</t>
  </si>
  <si>
    <t>2-219</t>
  </si>
  <si>
    <t>2-220</t>
  </si>
  <si>
    <t>2-221</t>
  </si>
  <si>
    <t>2-222</t>
  </si>
  <si>
    <t>2-223</t>
  </si>
  <si>
    <t>2-224</t>
  </si>
  <si>
    <t>2-225</t>
  </si>
  <si>
    <t>2-226</t>
  </si>
  <si>
    <t>2-227</t>
  </si>
  <si>
    <t>2-228</t>
  </si>
  <si>
    <t>2-229</t>
  </si>
  <si>
    <t>2-230</t>
  </si>
  <si>
    <t>2-231</t>
  </si>
  <si>
    <t>2-232</t>
  </si>
  <si>
    <t>2-233</t>
  </si>
  <si>
    <t>2-234</t>
  </si>
  <si>
    <t>2-235</t>
  </si>
  <si>
    <t>2-236</t>
  </si>
  <si>
    <t>2-237</t>
  </si>
  <si>
    <t>2-238</t>
  </si>
  <si>
    <t>2-239</t>
  </si>
  <si>
    <t>2-240</t>
  </si>
  <si>
    <t>2-241</t>
  </si>
  <si>
    <t>2-242</t>
  </si>
  <si>
    <t>2-243</t>
  </si>
  <si>
    <t>2-244</t>
  </si>
  <si>
    <t>2-245</t>
  </si>
  <si>
    <t>2-246</t>
  </si>
  <si>
    <t>2-247</t>
  </si>
  <si>
    <t>2-248</t>
  </si>
  <si>
    <t>2-249</t>
  </si>
  <si>
    <t>2-250</t>
  </si>
  <si>
    <t>3-51</t>
  </si>
  <si>
    <t>3-101</t>
  </si>
  <si>
    <t>3-102</t>
  </si>
  <si>
    <t>3-103</t>
  </si>
  <si>
    <t>3-104</t>
  </si>
  <si>
    <t>3-105</t>
  </si>
  <si>
    <t>3-106</t>
  </si>
  <si>
    <t>3-107</t>
  </si>
  <si>
    <t>3-108</t>
  </si>
  <si>
    <t>3-109</t>
  </si>
  <si>
    <t>3-110</t>
  </si>
  <si>
    <t>3-111</t>
  </si>
  <si>
    <t>3-112</t>
  </si>
  <si>
    <t>3-113</t>
  </si>
  <si>
    <t>3-114</t>
  </si>
  <si>
    <t>3-115</t>
  </si>
  <si>
    <t>3-116</t>
  </si>
  <si>
    <t>3-117</t>
  </si>
  <si>
    <t>3-118</t>
  </si>
  <si>
    <t>3-119</t>
  </si>
  <si>
    <t>3-120</t>
  </si>
  <si>
    <t>3-121</t>
  </si>
  <si>
    <t>3-122</t>
  </si>
  <si>
    <t>3-123</t>
  </si>
  <si>
    <t>3-124</t>
  </si>
  <si>
    <t>3-125</t>
  </si>
  <si>
    <t>3-126</t>
  </si>
  <si>
    <t>3-127</t>
  </si>
  <si>
    <t>3-128</t>
  </si>
  <si>
    <t>3-129</t>
  </si>
  <si>
    <t>3-130</t>
  </si>
  <si>
    <t>3-131</t>
  </si>
  <si>
    <t>3-132</t>
  </si>
  <si>
    <t>3-133</t>
  </si>
  <si>
    <t>3-134</t>
  </si>
  <si>
    <t>3-135</t>
  </si>
  <si>
    <t>3-136</t>
  </si>
  <si>
    <t>3-137</t>
  </si>
  <si>
    <t>3-138</t>
  </si>
  <si>
    <t>3-139</t>
  </si>
  <si>
    <t>3-140</t>
  </si>
  <si>
    <t>3-141</t>
  </si>
  <si>
    <t>3-142</t>
  </si>
  <si>
    <t>3-143</t>
  </si>
  <si>
    <t>3-144</t>
  </si>
  <si>
    <t>3-145</t>
  </si>
  <si>
    <t>3-146</t>
  </si>
  <si>
    <t>3-147</t>
  </si>
  <si>
    <t>3-148</t>
  </si>
  <si>
    <t>3-149</t>
  </si>
  <si>
    <t>3-150</t>
  </si>
  <si>
    <t>3-52</t>
  </si>
  <si>
    <t>3-53</t>
  </si>
  <si>
    <t>3-54</t>
  </si>
  <si>
    <t>3-55</t>
  </si>
  <si>
    <t>3-56</t>
  </si>
  <si>
    <t>3-57</t>
  </si>
  <si>
    <t>3-58</t>
  </si>
  <si>
    <t>3-59</t>
  </si>
  <si>
    <t>3-60</t>
  </si>
  <si>
    <t>3-61</t>
  </si>
  <si>
    <t>3-62</t>
  </si>
  <si>
    <t>3-63</t>
  </si>
  <si>
    <t>3-64</t>
  </si>
  <si>
    <t>3-65</t>
  </si>
  <si>
    <t>3-66</t>
  </si>
  <si>
    <t>3-67</t>
  </si>
  <si>
    <t>3-68</t>
  </si>
  <si>
    <t>3-69</t>
  </si>
  <si>
    <t>3-70</t>
  </si>
  <si>
    <t>3-71</t>
  </si>
  <si>
    <t>3-72</t>
  </si>
  <si>
    <t>3-73</t>
  </si>
  <si>
    <t>3-74</t>
  </si>
  <si>
    <t>3-75</t>
  </si>
  <si>
    <t>3-76</t>
  </si>
  <si>
    <t>3-77</t>
  </si>
  <si>
    <t>3-78</t>
  </si>
  <si>
    <t>3-79</t>
  </si>
  <si>
    <t>3-80</t>
  </si>
  <si>
    <t>3-81</t>
  </si>
  <si>
    <t>3-82</t>
  </si>
  <si>
    <t>3-83</t>
  </si>
  <si>
    <t>3-84</t>
  </si>
  <si>
    <t>3-85</t>
  </si>
  <si>
    <t>3-86</t>
  </si>
  <si>
    <t>3-87</t>
  </si>
  <si>
    <t>3-88</t>
  </si>
  <si>
    <t>3-89</t>
  </si>
  <si>
    <t>3-90</t>
  </si>
  <si>
    <t>3-91</t>
  </si>
  <si>
    <t>3-92</t>
  </si>
  <si>
    <t>3-93</t>
  </si>
  <si>
    <t>3-94</t>
  </si>
  <si>
    <t>3-95</t>
  </si>
  <si>
    <t>3-96</t>
  </si>
  <si>
    <t>3-97</t>
  </si>
  <si>
    <t>3-98</t>
  </si>
  <si>
    <t>3-99</t>
  </si>
  <si>
    <t>3-100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</si>
  <si>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</si>
  <si>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</si>
  <si>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</si>
  <si>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</si>
  <si>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</si>
  <si>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</si>
  <si>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</si>
  <si>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</si>
  <si>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</si>
  <si>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</si>
  <si>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</si>
  <si>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</si>
  <si>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</si>
  <si>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</si>
  <si>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</si>
  <si>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</si>
  <si>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</si>
  <si>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</si>
  <si>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</si>
  <si>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</si>
  <si>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</si>
  <si>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</si>
  <si>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3-33</t>
  </si>
  <si>
    <t>3-34</t>
  </si>
  <si>
    <t>3-35</t>
  </si>
  <si>
    <t>3-36</t>
  </si>
  <si>
    <t>3-37</t>
  </si>
  <si>
    <t>3-38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</si>
  <si>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</si>
  <si>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</si>
  <si>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</si>
  <si>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</si>
  <si>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</si>
  <si>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</si>
  <si>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</si>
  <si>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</si>
  <si>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</si>
  <si>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3-48</t>
  </si>
  <si>
    <t>3-49</t>
  </si>
  <si>
    <t>3-50</t>
  </si>
  <si>
    <t>4-51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</si>
  <si>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</si>
  <si>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</si>
  <si>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</si>
  <si>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</si>
  <si>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</si>
  <si>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</si>
  <si>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</si>
  <si>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</si>
  <si>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</si>
  <si>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</si>
  <si>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</si>
  <si>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</si>
  <si>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</si>
  <si>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</si>
  <si>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</si>
  <si>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</si>
  <si>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</si>
  <si>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</si>
  <si>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</si>
  <si>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</si>
  <si>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</si>
  <si>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</si>
  <si>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</si>
  <si>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</si>
  <si>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</si>
  <si>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</si>
  <si>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</si>
  <si>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</si>
  <si>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</si>
  <si>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</si>
  <si>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</si>
  <si>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</si>
  <si>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</si>
  <si>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</si>
  <si>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</si>
  <si>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</si>
  <si>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</si>
  <si>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</si>
  <si>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</si>
  <si>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</si>
  <si>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4-52</t>
  </si>
  <si>
    <t>4-53</t>
  </si>
  <si>
    <t>4-54</t>
  </si>
  <si>
    <t>4-55</t>
  </si>
  <si>
    <t>4-56</t>
  </si>
  <si>
    <t>4-57</t>
  </si>
  <si>
    <t>4-58</t>
  </si>
  <si>
    <t>4-59</t>
  </si>
  <si>
    <t>4-60</t>
  </si>
  <si>
    <t>4-61</t>
  </si>
  <si>
    <t>4-62</t>
  </si>
  <si>
    <t>4-63</t>
  </si>
  <si>
    <t>4-64</t>
  </si>
  <si>
    <t>4-65</t>
  </si>
  <si>
    <t>4-66</t>
  </si>
  <si>
    <t>4-67</t>
  </si>
  <si>
    <t>4-68</t>
  </si>
  <si>
    <t>4-69</t>
  </si>
  <si>
    <t>4-70</t>
  </si>
  <si>
    <t>4-71</t>
  </si>
  <si>
    <t>4-72</t>
  </si>
  <si>
    <t>4-73</t>
  </si>
  <si>
    <t>4-74</t>
  </si>
  <si>
    <t>4-75</t>
  </si>
  <si>
    <t>4-76</t>
  </si>
  <si>
    <t>4-77</t>
  </si>
  <si>
    <t>4-78</t>
  </si>
  <si>
    <t>4-79</t>
  </si>
  <si>
    <t>4-80</t>
  </si>
  <si>
    <t>4-81</t>
  </si>
  <si>
    <t>4-82</t>
  </si>
  <si>
    <t>4-83</t>
  </si>
  <si>
    <t>4-84</t>
  </si>
  <si>
    <t>4-85</t>
  </si>
  <si>
    <t>4-86</t>
  </si>
  <si>
    <t>4-87</t>
  </si>
  <si>
    <t>4-88</t>
  </si>
  <si>
    <t>4-89</t>
  </si>
  <si>
    <t>4-90</t>
  </si>
  <si>
    <t>4-91</t>
  </si>
  <si>
    <t>4-92</t>
  </si>
  <si>
    <t>4-93</t>
  </si>
  <si>
    <t>4-94</t>
  </si>
  <si>
    <t>4-95</t>
  </si>
  <si>
    <t>4-96</t>
  </si>
  <si>
    <t>4-97</t>
  </si>
  <si>
    <t>4-98</t>
  </si>
  <si>
    <t>4-99</t>
  </si>
  <si>
    <t>4-100</t>
  </si>
  <si>
    <t>4-101</t>
  </si>
  <si>
    <t>4-151</t>
  </si>
  <si>
    <t>4-201</t>
  </si>
  <si>
    <t>4-102</t>
  </si>
  <si>
    <t>4-103</t>
  </si>
  <si>
    <t>4-104</t>
  </si>
  <si>
    <t>4-105</t>
  </si>
  <si>
    <t>4-106</t>
  </si>
  <si>
    <t>4-107</t>
  </si>
  <si>
    <t>4-108</t>
  </si>
  <si>
    <t>4-109</t>
  </si>
  <si>
    <t>4-110</t>
  </si>
  <si>
    <t>4-111</t>
  </si>
  <si>
    <t>4-112</t>
  </si>
  <si>
    <t>4-113</t>
  </si>
  <si>
    <t>4-114</t>
  </si>
  <si>
    <t>4-115</t>
  </si>
  <si>
    <t>4-116</t>
  </si>
  <si>
    <t>4-117</t>
  </si>
  <si>
    <t>4-118</t>
  </si>
  <si>
    <t>4-119</t>
  </si>
  <si>
    <t>4-120</t>
  </si>
  <si>
    <t>4-121</t>
  </si>
  <si>
    <t>4-122</t>
  </si>
  <si>
    <t>4-123</t>
  </si>
  <si>
    <t>4-124</t>
  </si>
  <si>
    <t>4-125</t>
  </si>
  <si>
    <t>4-126</t>
  </si>
  <si>
    <t>4-127</t>
  </si>
  <si>
    <t>4-128</t>
  </si>
  <si>
    <t>4-129</t>
  </si>
  <si>
    <t>4-130</t>
  </si>
  <si>
    <t>4-131</t>
  </si>
  <si>
    <t>4-132</t>
  </si>
  <si>
    <t>4-133</t>
  </si>
  <si>
    <t>4-134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</si>
  <si>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</si>
  <si>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</si>
  <si>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</si>
  <si>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</si>
  <si>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</si>
  <si>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</si>
  <si>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</si>
  <si>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</si>
  <si>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</si>
  <si>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</si>
  <si>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</si>
  <si>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</si>
  <si>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4-147</t>
  </si>
  <si>
    <t>4-148</t>
  </si>
  <si>
    <t>4-149</t>
  </si>
  <si>
    <t>4-150</t>
  </si>
  <si>
    <t>4-152</t>
  </si>
  <si>
    <t>4-153</t>
  </si>
  <si>
    <t>4-154</t>
  </si>
  <si>
    <t>4-155</t>
  </si>
  <si>
    <t>4-156</t>
  </si>
  <si>
    <t>4-157</t>
  </si>
  <si>
    <t>4-158</t>
  </si>
  <si>
    <t>4-159</t>
  </si>
  <si>
    <t>4-160</t>
  </si>
  <si>
    <t>4-161</t>
  </si>
  <si>
    <t>4-162</t>
  </si>
  <si>
    <t>4-163</t>
  </si>
  <si>
    <t>4-164</t>
  </si>
  <si>
    <t>4-165</t>
  </si>
  <si>
    <t>4-166</t>
  </si>
  <si>
    <t>4-167</t>
  </si>
  <si>
    <t>4-168</t>
  </si>
  <si>
    <t>4-169</t>
  </si>
  <si>
    <t>4-170</t>
  </si>
  <si>
    <t>4-171</t>
  </si>
  <si>
    <t>4-172</t>
  </si>
  <si>
    <t>4-173</t>
  </si>
  <si>
    <t>4-174</t>
  </si>
  <si>
    <t>4-175</t>
  </si>
  <si>
    <t>4-176</t>
  </si>
  <si>
    <t>4-177</t>
  </si>
  <si>
    <t>4-178</t>
  </si>
  <si>
    <t>4-179</t>
  </si>
  <si>
    <t>4-180</t>
  </si>
  <si>
    <t>4-181</t>
  </si>
  <si>
    <t>4-182</t>
  </si>
  <si>
    <t>4-183</t>
  </si>
  <si>
    <t>4-184</t>
  </si>
  <si>
    <t>4-185</t>
  </si>
  <si>
    <t>4-186</t>
  </si>
  <si>
    <t>4-187</t>
  </si>
  <si>
    <t>4-188</t>
  </si>
  <si>
    <t>4-189</t>
  </si>
  <si>
    <t>4-190</t>
  </si>
  <si>
    <t>4-191</t>
  </si>
  <si>
    <t>4-192</t>
  </si>
  <si>
    <t>4-193</t>
  </si>
  <si>
    <t>4-194</t>
  </si>
  <si>
    <t>4-195</t>
  </si>
  <si>
    <t>4-196</t>
  </si>
  <si>
    <t>4-197</t>
  </si>
  <si>
    <t>4-198</t>
  </si>
  <si>
    <t>4-199</t>
  </si>
  <si>
    <t>4-200</t>
  </si>
  <si>
    <t>4-202</t>
  </si>
  <si>
    <t>4-203</t>
  </si>
  <si>
    <t>4-204</t>
  </si>
  <si>
    <t>4-205</t>
  </si>
  <si>
    <t>4-206</t>
  </si>
  <si>
    <t>4-207</t>
  </si>
  <si>
    <t>4-208</t>
  </si>
  <si>
    <t>4-209</t>
  </si>
  <si>
    <t>4-210</t>
  </si>
  <si>
    <t>4-211</t>
  </si>
  <si>
    <t>4-212</t>
  </si>
  <si>
    <t>4-213</t>
  </si>
  <si>
    <t>4-214</t>
  </si>
  <si>
    <t>4-215</t>
  </si>
  <si>
    <t>4-216</t>
  </si>
  <si>
    <t>4-217</t>
  </si>
  <si>
    <t>4-218</t>
  </si>
  <si>
    <t>4-219</t>
  </si>
  <si>
    <t>4-220</t>
  </si>
  <si>
    <t>4-221</t>
  </si>
  <si>
    <t>4-222</t>
  </si>
  <si>
    <t>4-223</t>
  </si>
  <si>
    <t>4-224</t>
  </si>
  <si>
    <t>4-225</t>
  </si>
  <si>
    <t>4-226</t>
  </si>
  <si>
    <t>4-227</t>
  </si>
  <si>
    <t>4-228</t>
  </si>
  <si>
    <t>4-229</t>
  </si>
  <si>
    <t>4-230</t>
  </si>
  <si>
    <t>4-231</t>
  </si>
  <si>
    <t>4-232</t>
  </si>
  <si>
    <t>4-233</t>
  </si>
  <si>
    <t>4-234</t>
  </si>
  <si>
    <t>4-235</t>
  </si>
  <si>
    <t>4-236</t>
  </si>
  <si>
    <t>4-237</t>
  </si>
  <si>
    <t>4-238</t>
  </si>
  <si>
    <t>4-239</t>
  </si>
  <si>
    <t>4-240</t>
  </si>
  <si>
    <t>4-241</t>
  </si>
  <si>
    <t>4-242</t>
  </si>
  <si>
    <t>4-243</t>
  </si>
  <si>
    <t>4-244</t>
  </si>
  <si>
    <t>4-245</t>
  </si>
  <si>
    <t>4-246</t>
  </si>
  <si>
    <t>4-247</t>
  </si>
  <si>
    <t>4-248</t>
  </si>
  <si>
    <t>4-249</t>
  </si>
  <si>
    <t>4-250</t>
  </si>
  <si>
    <t>5-51</t>
  </si>
  <si>
    <t>5-101</t>
  </si>
  <si>
    <t>5-151</t>
  </si>
  <si>
    <t>5-201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</si>
  <si>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</si>
  <si>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</si>
  <si>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</si>
  <si>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</si>
  <si>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</si>
  <si>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</si>
  <si>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</si>
  <si>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</si>
  <si>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</si>
  <si>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</si>
  <si>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</si>
  <si>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</si>
  <si>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</si>
  <si>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</si>
  <si>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</si>
  <si>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</si>
  <si>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</si>
  <si>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</si>
  <si>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</si>
  <si>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</si>
  <si>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</si>
  <si>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</si>
  <si>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</si>
  <si>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</si>
  <si>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</si>
  <si>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</si>
  <si>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</si>
  <si>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</si>
  <si>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</si>
  <si>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</si>
  <si>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</si>
  <si>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</si>
  <si>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</si>
  <si>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</si>
  <si>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</si>
  <si>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</si>
  <si>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</si>
  <si>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</si>
  <si>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</si>
  <si>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5-50</t>
  </si>
  <si>
    <t>5-52</t>
  </si>
  <si>
    <t>5-53</t>
  </si>
  <si>
    <t>5-54</t>
  </si>
  <si>
    <t>5-55</t>
  </si>
  <si>
    <t>5-56</t>
  </si>
  <si>
    <t>5-57</t>
  </si>
  <si>
    <t>5-58</t>
  </si>
  <si>
    <t>5-59</t>
  </si>
  <si>
    <t>5-60</t>
  </si>
  <si>
    <t>5-61</t>
  </si>
  <si>
    <t>5-62</t>
  </si>
  <si>
    <t>5-63</t>
  </si>
  <si>
    <t>5-64</t>
  </si>
  <si>
    <t>5-65</t>
  </si>
  <si>
    <t>5-66</t>
  </si>
  <si>
    <t>5-67</t>
  </si>
  <si>
    <t>5-68</t>
  </si>
  <si>
    <t>5-69</t>
  </si>
  <si>
    <t>5-70</t>
  </si>
  <si>
    <t>5-71</t>
  </si>
  <si>
    <t>5-72</t>
  </si>
  <si>
    <t>5-73</t>
  </si>
  <si>
    <t>5-74</t>
  </si>
  <si>
    <t>5-75</t>
  </si>
  <si>
    <t>5-76</t>
  </si>
  <si>
    <t>5-77</t>
  </si>
  <si>
    <t>5-78</t>
  </si>
  <si>
    <t>5-79</t>
  </si>
  <si>
    <t>5-80</t>
  </si>
  <si>
    <t>5-81</t>
  </si>
  <si>
    <t>5-82</t>
  </si>
  <si>
    <t>5-83</t>
  </si>
  <si>
    <t>5-84</t>
  </si>
  <si>
    <t>5-85</t>
  </si>
  <si>
    <t>5-86</t>
  </si>
  <si>
    <t>5-87</t>
  </si>
  <si>
    <t>5-88</t>
  </si>
  <si>
    <t>5-89</t>
  </si>
  <si>
    <t>5-90</t>
  </si>
  <si>
    <t>5-91</t>
  </si>
  <si>
    <t>5-92</t>
  </si>
  <si>
    <t>5-93</t>
  </si>
  <si>
    <t>5-94</t>
  </si>
  <si>
    <t>5-95</t>
  </si>
  <si>
    <t>5-96</t>
  </si>
  <si>
    <t>5-97</t>
  </si>
  <si>
    <t>5-98</t>
  </si>
  <si>
    <t>5-99</t>
  </si>
  <si>
    <t>5-100</t>
  </si>
  <si>
    <t>5-102</t>
  </si>
  <si>
    <t>5-103</t>
  </si>
  <si>
    <t>5-104</t>
  </si>
  <si>
    <t>5-105</t>
  </si>
  <si>
    <t>5-106</t>
  </si>
  <si>
    <t>5-107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</si>
  <si>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</si>
  <si>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</si>
  <si>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</si>
  <si>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</si>
  <si>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</si>
  <si>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</si>
  <si>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</si>
  <si>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</si>
  <si>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5-116</t>
  </si>
  <si>
    <t>5-117</t>
  </si>
  <si>
    <t>5-118</t>
  </si>
  <si>
    <t>5-119</t>
  </si>
  <si>
    <t>5-120</t>
  </si>
  <si>
    <t>5-121</t>
  </si>
  <si>
    <t>5-122</t>
  </si>
  <si>
    <t>5-123</t>
  </si>
  <si>
    <t>5-124</t>
  </si>
  <si>
    <t>5-125</t>
  </si>
  <si>
    <t>5-126</t>
  </si>
  <si>
    <t>5-127</t>
  </si>
  <si>
    <t>5-128</t>
  </si>
  <si>
    <t>5-129</t>
  </si>
  <si>
    <t>5-130</t>
  </si>
  <si>
    <t>5-131</t>
  </si>
  <si>
    <t>5-132</t>
  </si>
  <si>
    <t>5-133</t>
  </si>
  <si>
    <t>5-134</t>
  </si>
  <si>
    <t>5-135</t>
  </si>
  <si>
    <t>5-136</t>
  </si>
  <si>
    <t>5-137</t>
  </si>
  <si>
    <t>5-138</t>
  </si>
  <si>
    <t>5-139</t>
  </si>
  <si>
    <t>5-140</t>
  </si>
  <si>
    <t>5-141</t>
  </si>
  <si>
    <t>5-142</t>
  </si>
  <si>
    <t>5-143</t>
  </si>
  <si>
    <t>5-144</t>
  </si>
  <si>
    <t>5-145</t>
  </si>
  <si>
    <t>5-146</t>
  </si>
  <si>
    <t>5-147</t>
  </si>
  <si>
    <t>5-148</t>
  </si>
  <si>
    <t>5-149</t>
  </si>
  <si>
    <t>5-150</t>
  </si>
  <si>
    <t>5-152</t>
  </si>
  <si>
    <t>5-153</t>
  </si>
  <si>
    <t>5-154</t>
  </si>
  <si>
    <t>5-155</t>
  </si>
  <si>
    <t>5-156</t>
  </si>
  <si>
    <t>5-157</t>
  </si>
  <si>
    <t>5-158</t>
  </si>
  <si>
    <t>5-159</t>
  </si>
  <si>
    <t>5-160</t>
  </si>
  <si>
    <t>5-161</t>
  </si>
  <si>
    <t>5-162</t>
  </si>
  <si>
    <t>5-163</t>
  </si>
  <si>
    <t>5-164</t>
  </si>
  <si>
    <t>5-165</t>
  </si>
  <si>
    <t>5-166</t>
  </si>
  <si>
    <t>5-167</t>
  </si>
  <si>
    <t>5-168</t>
  </si>
  <si>
    <t>5-169</t>
  </si>
  <si>
    <t>5-170</t>
  </si>
  <si>
    <t>5-171</t>
  </si>
  <si>
    <t>5-172</t>
  </si>
  <si>
    <t>5-173</t>
  </si>
  <si>
    <t>5-174</t>
  </si>
  <si>
    <t>5-175</t>
  </si>
  <si>
    <t>5-176</t>
  </si>
  <si>
    <t>5-177</t>
  </si>
  <si>
    <t>5-178</t>
  </si>
  <si>
    <t>5-179</t>
  </si>
  <si>
    <t>5-180</t>
  </si>
  <si>
    <t>5-181</t>
  </si>
  <si>
    <t>5-182</t>
  </si>
  <si>
    <t>5-183</t>
  </si>
  <si>
    <t>5-184</t>
  </si>
  <si>
    <t>5-185</t>
  </si>
  <si>
    <t>5-186</t>
  </si>
  <si>
    <t>5-187</t>
  </si>
  <si>
    <t>5-188</t>
  </si>
  <si>
    <t>5-189</t>
  </si>
  <si>
    <t>5-190</t>
  </si>
  <si>
    <t>5-191</t>
  </si>
  <si>
    <t>5-192</t>
  </si>
  <si>
    <t>5-193</t>
  </si>
  <si>
    <t>5-194</t>
  </si>
  <si>
    <t>5-195</t>
  </si>
  <si>
    <t>5-196</t>
  </si>
  <si>
    <t>5-197</t>
  </si>
  <si>
    <t>5-198</t>
  </si>
  <si>
    <t>5-199</t>
  </si>
  <si>
    <t>5-200</t>
  </si>
  <si>
    <t>5-202</t>
  </si>
  <si>
    <t>5-203</t>
  </si>
  <si>
    <t>5-204</t>
  </si>
  <si>
    <t>5-205</t>
  </si>
  <si>
    <t>5-206</t>
  </si>
  <si>
    <t>5-207</t>
  </si>
  <si>
    <t>5-208</t>
  </si>
  <si>
    <t>5-209</t>
  </si>
  <si>
    <t>5-210</t>
  </si>
  <si>
    <t>5-211</t>
  </si>
  <si>
    <t>5-212</t>
  </si>
  <si>
    <t>5-213</t>
  </si>
  <si>
    <t>5-214</t>
  </si>
  <si>
    <t>5-215</t>
  </si>
  <si>
    <t>5-216</t>
  </si>
  <si>
    <t>5-217</t>
  </si>
  <si>
    <t>5-218</t>
  </si>
  <si>
    <t>5-219</t>
  </si>
  <si>
    <t>5-220</t>
  </si>
  <si>
    <t>5-221</t>
  </si>
  <si>
    <t>5-222</t>
  </si>
  <si>
    <t>5-223</t>
  </si>
  <si>
    <t>5-224</t>
  </si>
  <si>
    <t>5-225</t>
  </si>
  <si>
    <t>5-226</t>
  </si>
  <si>
    <t>5-227</t>
  </si>
  <si>
    <t>5-228</t>
  </si>
  <si>
    <t>5-229</t>
  </si>
  <si>
    <t>5-230</t>
  </si>
  <si>
    <t>5-231</t>
  </si>
  <si>
    <t>5-232</t>
  </si>
  <si>
    <t>5-233</t>
  </si>
  <si>
    <t>5-234</t>
  </si>
  <si>
    <t>5-235</t>
  </si>
  <si>
    <t>5-236</t>
  </si>
  <si>
    <t>5-237</t>
  </si>
  <si>
    <t>5-238</t>
  </si>
  <si>
    <t>5-239</t>
  </si>
  <si>
    <t>5-240</t>
  </si>
  <si>
    <t>5-241</t>
  </si>
  <si>
    <t>5-242</t>
  </si>
  <si>
    <t>5-243</t>
  </si>
  <si>
    <t>5-244</t>
  </si>
  <si>
    <t>5-245</t>
  </si>
  <si>
    <t>5-246</t>
  </si>
  <si>
    <t>5-247</t>
  </si>
  <si>
    <t>5-248</t>
  </si>
  <si>
    <t>5-249</t>
  </si>
  <si>
    <t>5-250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</si>
  <si>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</si>
  <si>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</si>
  <si>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</si>
  <si>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</si>
  <si>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</si>
  <si>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</si>
  <si>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</si>
  <si>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</si>
  <si>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</si>
  <si>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</si>
  <si>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</si>
  <si>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</si>
  <si>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</si>
  <si>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</si>
  <si>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</si>
  <si>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</si>
  <si>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</si>
  <si>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</si>
  <si>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</si>
  <si>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</si>
  <si>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</si>
  <si>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</si>
  <si>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</si>
  <si>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</si>
  <si>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</si>
  <si>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</si>
  <si>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</si>
  <si>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</si>
  <si>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</si>
  <si>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</si>
  <si>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</si>
  <si>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</si>
  <si>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</si>
  <si>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</si>
  <si>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</si>
  <si>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</si>
  <si>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</si>
  <si>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</si>
  <si>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</si>
  <si>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</si>
  <si>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</si>
  <si>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</si>
  <si>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</si>
  <si>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</si>
  <si>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</si>
  <si>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</si>
  <si>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</si>
  <si>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</si>
  <si>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</si>
  <si>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</si>
  <si>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</si>
  <si>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</si>
  <si>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</si>
  <si>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</si>
  <si>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</si>
  <si>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</si>
  <si>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</si>
  <si>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</si>
  <si>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</si>
  <si>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</si>
  <si>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</si>
  <si>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</si>
  <si>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</si>
  <si>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</si>
  <si>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</si>
  <si>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</si>
  <si>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</si>
  <si>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</si>
  <si>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</si>
  <si>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</si>
  <si>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</si>
  <si>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</si>
  <si>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</si>
  <si>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</si>
  <si>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</si>
  <si>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</si>
  <si>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</si>
  <si>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</si>
  <si>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</si>
  <si>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</si>
  <si>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</si>
  <si>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6-92</t>
  </si>
  <si>
    <t>6-93</t>
  </si>
  <si>
    <t>6-94</t>
  </si>
  <si>
    <t>6-95</t>
  </si>
  <si>
    <t>6-96</t>
  </si>
  <si>
    <t>6-97</t>
  </si>
  <si>
    <t>6-98</t>
  </si>
  <si>
    <t>6-99</t>
  </si>
  <si>
    <t>6-100</t>
  </si>
  <si>
    <t>6-101</t>
  </si>
  <si>
    <t>6-151</t>
  </si>
  <si>
    <t>6-201</t>
  </si>
  <si>
    <t>6-202</t>
  </si>
  <si>
    <t>6-203</t>
  </si>
  <si>
    <t>6-204</t>
  </si>
  <si>
    <t>6-205</t>
  </si>
  <si>
    <t>6-206</t>
  </si>
  <si>
    <t>6-207</t>
  </si>
  <si>
    <t>6-208</t>
  </si>
  <si>
    <t>6-209</t>
  </si>
  <si>
    <t>6-210</t>
  </si>
  <si>
    <t>6-211</t>
  </si>
  <si>
    <t>6-212</t>
  </si>
  <si>
    <t>6-213</t>
  </si>
  <si>
    <t>6-214</t>
  </si>
  <si>
    <t>6-215</t>
  </si>
  <si>
    <t>6-216</t>
  </si>
  <si>
    <t>6-217</t>
  </si>
  <si>
    <t>6-218</t>
  </si>
  <si>
    <t>6-219</t>
  </si>
  <si>
    <t>6-220</t>
  </si>
  <si>
    <t>6-221</t>
  </si>
  <si>
    <t>6-222</t>
  </si>
  <si>
    <t>6-223</t>
  </si>
  <si>
    <t>6-224</t>
  </si>
  <si>
    <t>6-225</t>
  </si>
  <si>
    <t>6-226</t>
  </si>
  <si>
    <t>6-227</t>
  </si>
  <si>
    <t>6-228</t>
  </si>
  <si>
    <t>6-229</t>
  </si>
  <si>
    <t>6-230</t>
  </si>
  <si>
    <t>6-231</t>
  </si>
  <si>
    <t>6-232</t>
  </si>
  <si>
    <t>6-233</t>
  </si>
  <si>
    <t>6-234</t>
  </si>
  <si>
    <t>6-235</t>
  </si>
  <si>
    <t>6-236</t>
  </si>
  <si>
    <t>6-237</t>
  </si>
  <si>
    <t>6-238</t>
  </si>
  <si>
    <t>6-239</t>
  </si>
  <si>
    <t>6-240</t>
  </si>
  <si>
    <t>6-241</t>
  </si>
  <si>
    <t>6-242</t>
  </si>
  <si>
    <t>6-243</t>
  </si>
  <si>
    <t>6-244</t>
  </si>
  <si>
    <t>6-245</t>
  </si>
  <si>
    <t>6-246</t>
  </si>
  <si>
    <t>6-247</t>
  </si>
  <si>
    <t>6-248</t>
  </si>
  <si>
    <t>6-249</t>
  </si>
  <si>
    <t>6-250</t>
  </si>
  <si>
    <t>6-152</t>
  </si>
  <si>
    <t>6-153</t>
  </si>
  <si>
    <t>6-154</t>
  </si>
  <si>
    <t>6-155</t>
  </si>
  <si>
    <t>6-156</t>
  </si>
  <si>
    <t>6-157</t>
  </si>
  <si>
    <t>6-158</t>
  </si>
  <si>
    <t>6-159</t>
  </si>
  <si>
    <t>6-160</t>
  </si>
  <si>
    <t>6-161</t>
  </si>
  <si>
    <t>6-162</t>
  </si>
  <si>
    <t>6-163</t>
  </si>
  <si>
    <t>6-164</t>
  </si>
  <si>
    <t>6-165</t>
  </si>
  <si>
    <t>6-166</t>
  </si>
  <si>
    <t>6-167</t>
  </si>
  <si>
    <t>6-168</t>
  </si>
  <si>
    <t>6-169</t>
  </si>
  <si>
    <t>6-170</t>
  </si>
  <si>
    <t>6-171</t>
  </si>
  <si>
    <t>6-172</t>
  </si>
  <si>
    <t>6-173</t>
  </si>
  <si>
    <t>6-174</t>
  </si>
  <si>
    <t>6-175</t>
  </si>
  <si>
    <t>6-176</t>
  </si>
  <si>
    <t>6-177</t>
  </si>
  <si>
    <t>6-178</t>
  </si>
  <si>
    <t>6-179</t>
  </si>
  <si>
    <t>6-180</t>
  </si>
  <si>
    <t>6-181</t>
  </si>
  <si>
    <t>6-182</t>
  </si>
  <si>
    <t>6-183</t>
  </si>
  <si>
    <t>6-184</t>
  </si>
  <si>
    <t>6-185</t>
  </si>
  <si>
    <t>6-186</t>
  </si>
  <si>
    <t>6-187</t>
  </si>
  <si>
    <t>6-188</t>
  </si>
  <si>
    <t>6-189</t>
  </si>
  <si>
    <t>6-190</t>
  </si>
  <si>
    <t>6-191</t>
  </si>
  <si>
    <t>6-192</t>
  </si>
  <si>
    <t>6-193</t>
  </si>
  <si>
    <t>6-194</t>
  </si>
  <si>
    <t>6-195</t>
  </si>
  <si>
    <t>6-196</t>
  </si>
  <si>
    <t>6-197</t>
  </si>
  <si>
    <t>6-198</t>
  </si>
  <si>
    <t>6-199</t>
  </si>
  <si>
    <t>6-200</t>
  </si>
  <si>
    <t>6-102</t>
  </si>
  <si>
    <t>6-103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</si>
  <si>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</si>
  <si>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</si>
  <si>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</si>
  <si>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</si>
  <si>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</si>
  <si>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</si>
  <si>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</si>
  <si>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</si>
  <si>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</si>
  <si>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</si>
  <si>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6-114</t>
  </si>
  <si>
    <t>6-115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</si>
  <si>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</si>
  <si>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</si>
  <si>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</si>
  <si>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</si>
  <si>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</si>
  <si>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</si>
  <si>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</si>
  <si>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</si>
  <si>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</si>
  <si>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</si>
  <si>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</si>
  <si>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</si>
  <si>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</si>
  <si>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</si>
  <si>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</si>
  <si>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</si>
  <si>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</si>
  <si>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</si>
  <si>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6-134</t>
  </si>
  <si>
    <t>6-135</t>
  </si>
  <si>
    <t>6-136</t>
  </si>
  <si>
    <t>6-137</t>
  </si>
  <si>
    <t>6-138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</si>
  <si>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</si>
  <si>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</si>
  <si>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</si>
  <si>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</si>
  <si>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</si>
  <si>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</si>
  <si>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</si>
  <si>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</si>
  <si>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</si>
  <si>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</si>
  <si>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</si>
  <si>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</si>
  <si>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7-51</t>
  </si>
  <si>
    <t>7-101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</si>
  <si>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</si>
  <si>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</si>
  <si>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</si>
  <si>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</si>
  <si>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</si>
  <si>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</si>
  <si>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</si>
  <si>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</si>
  <si>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</si>
  <si>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</si>
  <si>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</si>
  <si>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</si>
  <si>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</si>
  <si>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</si>
  <si>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</si>
  <si>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</si>
  <si>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</si>
  <si>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</si>
  <si>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7-169</t>
  </si>
  <si>
    <t>7-170</t>
  </si>
  <si>
    <t>7-171</t>
  </si>
  <si>
    <t>7-172</t>
  </si>
  <si>
    <t>7-173</t>
  </si>
  <si>
    <t>7-174</t>
  </si>
  <si>
    <t>7-175</t>
  </si>
  <si>
    <t>7-176</t>
  </si>
  <si>
    <t>7-177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</si>
  <si>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</si>
  <si>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</si>
  <si>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</si>
  <si>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</si>
  <si>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</si>
  <si>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</si>
  <si>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</si>
  <si>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</si>
  <si>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</si>
  <si>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</si>
  <si>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</si>
  <si>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</si>
  <si>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</si>
  <si>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</si>
  <si>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</si>
  <si>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</si>
  <si>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</si>
  <si>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</si>
  <si>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</si>
  <si>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</si>
  <si>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</si>
  <si>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7-199</t>
  </si>
  <si>
    <t>7-200</t>
  </si>
  <si>
    <t>7-201</t>
  </si>
  <si>
    <t>7-102</t>
  </si>
  <si>
    <t>7-202</t>
  </si>
  <si>
    <t>7-103</t>
  </si>
  <si>
    <t>7-203</t>
  </si>
  <si>
    <t>7-104</t>
  </si>
  <si>
    <t>7-204</t>
  </si>
  <si>
    <t>7-105</t>
  </si>
  <si>
    <t>7-205</t>
  </si>
  <si>
    <t>7-106</t>
  </si>
  <si>
    <t>7-206</t>
  </si>
  <si>
    <t>7-107</t>
  </si>
  <si>
    <t>7-207</t>
  </si>
  <si>
    <t>7-108</t>
  </si>
  <si>
    <t>7-208</t>
  </si>
  <si>
    <t>7-109</t>
  </si>
  <si>
    <t>7-209</t>
  </si>
  <si>
    <t>7-110</t>
  </si>
  <si>
    <t>7-210</t>
  </si>
  <si>
    <t>7-111</t>
  </si>
  <si>
    <t>7-211</t>
  </si>
  <si>
    <t>7-112</t>
  </si>
  <si>
    <t>7-212</t>
  </si>
  <si>
    <t>7-113</t>
  </si>
  <si>
    <t>7-213</t>
  </si>
  <si>
    <t>7-114</t>
  </si>
  <si>
    <t>7-214</t>
  </si>
  <si>
    <t>7-115</t>
  </si>
  <si>
    <t>7-215</t>
  </si>
  <si>
    <t>7-116</t>
  </si>
  <si>
    <t>7-216</t>
  </si>
  <si>
    <t>7-117</t>
  </si>
  <si>
    <t>7-217</t>
  </si>
  <si>
    <t>7-118</t>
  </si>
  <si>
    <t>7-218</t>
  </si>
  <si>
    <t>7-119</t>
  </si>
  <si>
    <t>7-219</t>
  </si>
  <si>
    <t>7-120</t>
  </si>
  <si>
    <t>7-220</t>
  </si>
  <si>
    <t>7-121</t>
  </si>
  <si>
    <t>7-221</t>
  </si>
  <si>
    <t>7-122</t>
  </si>
  <si>
    <t>7-222</t>
  </si>
  <si>
    <t>7-123</t>
  </si>
  <si>
    <t>7-223</t>
  </si>
  <si>
    <t>7-124</t>
  </si>
  <si>
    <t>7-224</t>
  </si>
  <si>
    <t>7-125</t>
  </si>
  <si>
    <t>7-225</t>
  </si>
  <si>
    <t>7-126</t>
  </si>
  <si>
    <t>7-226</t>
  </si>
  <si>
    <t>7-127</t>
  </si>
  <si>
    <t>7-227</t>
  </si>
  <si>
    <t>7-128</t>
  </si>
  <si>
    <t>7-228</t>
  </si>
  <si>
    <t>7-129</t>
  </si>
  <si>
    <t>7-229</t>
  </si>
  <si>
    <t>7-130</t>
  </si>
  <si>
    <t>7-230</t>
  </si>
  <si>
    <t>7-131</t>
  </si>
  <si>
    <t>7-231</t>
  </si>
  <si>
    <t>7-132</t>
  </si>
  <si>
    <t>7-232</t>
  </si>
  <si>
    <t>7-133</t>
  </si>
  <si>
    <t>7-233</t>
  </si>
  <si>
    <t>7-134</t>
  </si>
  <si>
    <t>7-234</t>
  </si>
  <si>
    <t>7-135</t>
  </si>
  <si>
    <t>7-235</t>
  </si>
  <si>
    <t>7-136</t>
  </si>
  <si>
    <t>7-236</t>
  </si>
  <si>
    <t>7-137</t>
  </si>
  <si>
    <t>7-237</t>
  </si>
  <si>
    <t>7-138</t>
  </si>
  <si>
    <t>7-238</t>
  </si>
  <si>
    <t>7-139</t>
  </si>
  <si>
    <t>7-239</t>
  </si>
  <si>
    <t>7-140</t>
  </si>
  <si>
    <t>7-240</t>
  </si>
  <si>
    <t>7-141</t>
  </si>
  <si>
    <t>7-241</t>
  </si>
  <si>
    <t>7-142</t>
  </si>
  <si>
    <t>7-242</t>
  </si>
  <si>
    <t>7-143</t>
  </si>
  <si>
    <t>7-243</t>
  </si>
  <si>
    <t>7-144</t>
  </si>
  <si>
    <t>7-244</t>
  </si>
  <si>
    <t>7-145</t>
  </si>
  <si>
    <t>7-245</t>
  </si>
  <si>
    <t>7-146</t>
  </si>
  <si>
    <t>7-246</t>
  </si>
  <si>
    <t>7-147</t>
  </si>
  <si>
    <t>7-247</t>
  </si>
  <si>
    <t>7-148</t>
  </si>
  <si>
    <t>7-248</t>
  </si>
  <si>
    <t>7-149</t>
  </si>
  <si>
    <t>7-249</t>
  </si>
  <si>
    <t>7-100</t>
  </si>
  <si>
    <t>7-150</t>
  </si>
  <si>
    <t>7-250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</si>
  <si>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</si>
  <si>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</si>
  <si>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</si>
  <si>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</si>
  <si>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</si>
  <si>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</si>
  <si>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</si>
  <si>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</si>
  <si>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</si>
  <si>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</si>
  <si>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</si>
  <si>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</si>
  <si>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</si>
  <si>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</si>
  <si>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</si>
  <si>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</si>
  <si>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</si>
  <si>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</si>
  <si>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</si>
  <si>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</si>
  <si>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</si>
  <si>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</si>
  <si>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</si>
  <si>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</si>
  <si>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</si>
  <si>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</si>
  <si>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</si>
  <si>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</si>
  <si>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</si>
  <si>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</si>
  <si>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</si>
  <si>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</si>
  <si>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</si>
  <si>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</si>
  <si>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</si>
  <si>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</si>
  <si>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7-47</t>
  </si>
  <si>
    <t>7-48</t>
  </si>
  <si>
    <t>7-49</t>
  </si>
  <si>
    <t>7-50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</si>
  <si>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</si>
  <si>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</si>
  <si>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</si>
  <si>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</si>
  <si>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</si>
  <si>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</si>
  <si>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</si>
  <si>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</si>
  <si>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</si>
  <si>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7-61</t>
  </si>
  <si>
    <t>7-62</t>
  </si>
  <si>
    <t>7-63</t>
  </si>
  <si>
    <t>7-64</t>
  </si>
  <si>
    <t>7-65</t>
  </si>
  <si>
    <t>7-66</t>
  </si>
  <si>
    <t>7-67</t>
  </si>
  <si>
    <t>7-68</t>
  </si>
  <si>
    <t>7-69</t>
  </si>
  <si>
    <t>7-70</t>
  </si>
  <si>
    <t>7-71</t>
  </si>
  <si>
    <t>7-72</t>
  </si>
  <si>
    <t>7-73</t>
  </si>
  <si>
    <t>7-74</t>
  </si>
  <si>
    <t>7-75</t>
  </si>
  <si>
    <t>7-76</t>
  </si>
  <si>
    <t>7-77</t>
  </si>
  <si>
    <t>7-78</t>
  </si>
  <si>
    <t>7-79</t>
  </si>
  <si>
    <t>7-80</t>
  </si>
  <si>
    <t>7-81</t>
  </si>
  <si>
    <t>7-82</t>
  </si>
  <si>
    <t>7-83</t>
  </si>
  <si>
    <t>7-84</t>
  </si>
  <si>
    <t>7-85</t>
  </si>
  <si>
    <t>7-86</t>
  </si>
  <si>
    <t>7-87</t>
  </si>
  <si>
    <t>7-88</t>
  </si>
  <si>
    <t>7-89</t>
  </si>
  <si>
    <t>7-90</t>
  </si>
  <si>
    <t>7-91</t>
  </si>
  <si>
    <t>7-92</t>
  </si>
  <si>
    <t>7-93</t>
  </si>
  <si>
    <t>7-94</t>
  </si>
  <si>
    <t>7-95</t>
  </si>
  <si>
    <t>7-96</t>
  </si>
  <si>
    <t>7-97</t>
  </si>
  <si>
    <t>7-98</t>
  </si>
  <si>
    <t>7-99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</si>
  <si>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</si>
  <si>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</si>
  <si>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</si>
  <si>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</si>
  <si>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</si>
  <si>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</si>
  <si>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</si>
  <si>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</si>
  <si>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</si>
  <si>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</si>
  <si>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</si>
  <si>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</si>
  <si>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</si>
  <si>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</si>
  <si>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</si>
  <si>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</si>
  <si>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</si>
  <si>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</si>
  <si>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</si>
  <si>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</si>
  <si>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</si>
  <si>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</si>
  <si>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</si>
  <si>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</si>
  <si>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</si>
  <si>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</si>
  <si>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</si>
  <si>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</si>
  <si>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</si>
  <si>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</si>
  <si>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</si>
  <si>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</si>
  <si>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</si>
  <si>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</si>
  <si>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</si>
  <si>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</si>
  <si>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</si>
  <si>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</si>
  <si>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8-49</t>
  </si>
  <si>
    <t>8-50</t>
  </si>
  <si>
    <t>8-100</t>
  </si>
  <si>
    <t>8-51</t>
  </si>
  <si>
    <t>8-52</t>
  </si>
  <si>
    <t>8-53</t>
  </si>
  <si>
    <t>8-54</t>
  </si>
  <si>
    <t>8-55</t>
  </si>
  <si>
    <t>8-56</t>
  </si>
  <si>
    <t>8-57</t>
  </si>
  <si>
    <t>8-58</t>
  </si>
  <si>
    <t>8-59</t>
  </si>
  <si>
    <t>8-60</t>
  </si>
  <si>
    <t>8-61</t>
  </si>
  <si>
    <t>8-62</t>
  </si>
  <si>
    <t>8-63</t>
  </si>
  <si>
    <t>8-64</t>
  </si>
  <si>
    <t>8-65</t>
  </si>
  <si>
    <t>8-66</t>
  </si>
  <si>
    <t>8-67</t>
  </si>
  <si>
    <t>8-68</t>
  </si>
  <si>
    <t>8-69</t>
  </si>
  <si>
    <t>8-70</t>
  </si>
  <si>
    <t>8-71</t>
  </si>
  <si>
    <t>8-72</t>
  </si>
  <si>
    <t>8-73</t>
  </si>
  <si>
    <t>8-74</t>
  </si>
  <si>
    <t>8-75</t>
  </si>
  <si>
    <t>8-76</t>
  </si>
  <si>
    <t>8-77</t>
  </si>
  <si>
    <t>8-78</t>
  </si>
  <si>
    <t>8-79</t>
  </si>
  <si>
    <t>8-80</t>
  </si>
  <si>
    <t>8-81</t>
  </si>
  <si>
    <t>8-82</t>
  </si>
  <si>
    <t>8-83</t>
  </si>
  <si>
    <t>8-84</t>
  </si>
  <si>
    <t>8-85</t>
  </si>
  <si>
    <t>8-86</t>
  </si>
  <si>
    <t>8-87</t>
  </si>
  <si>
    <t>8-88</t>
  </si>
  <si>
    <t>8-89</t>
  </si>
  <si>
    <t>8-90</t>
  </si>
  <si>
    <t>8-91</t>
  </si>
  <si>
    <t>8-92</t>
  </si>
  <si>
    <t>8-93</t>
  </si>
  <si>
    <t>8-94</t>
  </si>
  <si>
    <t>8-95</t>
  </si>
  <si>
    <t>8-96</t>
  </si>
  <si>
    <t>8-97</t>
  </si>
  <si>
    <t>8-98</t>
  </si>
  <si>
    <t>8-99</t>
  </si>
  <si>
    <t>9-51</t>
  </si>
  <si>
    <t>9-101</t>
  </si>
  <si>
    <t>9-151</t>
  </si>
  <si>
    <t>9-201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</si>
  <si>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</si>
  <si>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</si>
  <si>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</si>
  <si>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</si>
  <si>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</si>
  <si>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</si>
  <si>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</si>
  <si>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</si>
  <si>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</si>
  <si>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</si>
  <si>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</si>
  <si>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</si>
  <si>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</si>
  <si>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</si>
  <si>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</si>
  <si>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</si>
  <si>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</si>
  <si>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</si>
  <si>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</si>
  <si>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</si>
  <si>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</si>
  <si>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</si>
  <si>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</si>
  <si>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</si>
  <si>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</si>
  <si>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</si>
  <si>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</si>
  <si>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</si>
  <si>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</si>
  <si>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</si>
  <si>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</si>
  <si>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</si>
  <si>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</si>
  <si>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</si>
  <si>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</si>
  <si>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</si>
  <si>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</si>
  <si>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</si>
  <si>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</si>
  <si>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</si>
  <si>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</si>
  <si>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</si>
  <si>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</si>
  <si>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</si>
  <si>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</si>
  <si>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</si>
  <si>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</si>
  <si>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</si>
  <si>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</si>
  <si>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9-61</t>
  </si>
  <si>
    <t>9-62</t>
  </si>
  <si>
    <t>9-63</t>
  </si>
  <si>
    <t>9-64</t>
  </si>
  <si>
    <t>9-65</t>
  </si>
  <si>
    <t>9-66</t>
  </si>
  <si>
    <t>9-67</t>
  </si>
  <si>
    <t>9-68</t>
  </si>
  <si>
    <t>9-69</t>
  </si>
  <si>
    <t>9-70</t>
  </si>
  <si>
    <t>9-71</t>
  </si>
  <si>
    <t>9-72</t>
  </si>
  <si>
    <t>9-73</t>
  </si>
  <si>
    <t>9-74</t>
  </si>
  <si>
    <t>9-75</t>
  </si>
  <si>
    <t>9-76</t>
  </si>
  <si>
    <t>9-77</t>
  </si>
  <si>
    <t>9-78</t>
  </si>
  <si>
    <t>9-79</t>
  </si>
  <si>
    <t>9-80</t>
  </si>
  <si>
    <t>9-81</t>
  </si>
  <si>
    <t>9-82</t>
  </si>
  <si>
    <t>9-83</t>
  </si>
  <si>
    <t>9-84</t>
  </si>
  <si>
    <t>9-85</t>
  </si>
  <si>
    <t>9-86</t>
  </si>
  <si>
    <t>9-87</t>
  </si>
  <si>
    <t>9-88</t>
  </si>
  <si>
    <t>9-89</t>
  </si>
  <si>
    <t>9-90</t>
  </si>
  <si>
    <t>9-91</t>
  </si>
  <si>
    <t>9-92</t>
  </si>
  <si>
    <t>9-93</t>
  </si>
  <si>
    <t>9-94</t>
  </si>
  <si>
    <t>9-95</t>
  </si>
  <si>
    <t>9-96</t>
  </si>
  <si>
    <t>9-97</t>
  </si>
  <si>
    <t>9-98</t>
  </si>
  <si>
    <t>9-99</t>
  </si>
  <si>
    <t>9-100</t>
  </si>
  <si>
    <t>9-102</t>
  </si>
  <si>
    <t>9-103</t>
  </si>
  <si>
    <t>9-104</t>
  </si>
  <si>
    <t>9-105</t>
  </si>
  <si>
    <t>9-106</t>
  </si>
  <si>
    <t>9-107</t>
  </si>
  <si>
    <t>9-108</t>
  </si>
  <si>
    <t>9-109</t>
  </si>
  <si>
    <t>9-110</t>
  </si>
  <si>
    <t>9-111</t>
  </si>
  <si>
    <t>9-112</t>
  </si>
  <si>
    <t>9-113</t>
  </si>
  <si>
    <t>9-114</t>
  </si>
  <si>
    <t>9-115</t>
  </si>
  <si>
    <t>9-116</t>
  </si>
  <si>
    <t>9-117</t>
  </si>
  <si>
    <t>9-118</t>
  </si>
  <si>
    <t>9-119</t>
  </si>
  <si>
    <t>9-120</t>
  </si>
  <si>
    <t>9-121</t>
  </si>
  <si>
    <t>9-122</t>
  </si>
  <si>
    <t>9-123</t>
  </si>
  <si>
    <t>9-124</t>
  </si>
  <si>
    <t>9-125</t>
  </si>
  <si>
    <t>9-126</t>
  </si>
  <si>
    <t>9-127</t>
  </si>
  <si>
    <t>9-128</t>
  </si>
  <si>
    <t>9-129</t>
  </si>
  <si>
    <t>9-130</t>
  </si>
  <si>
    <t>9-131</t>
  </si>
  <si>
    <t>9-132</t>
  </si>
  <si>
    <t>9-133</t>
  </si>
  <si>
    <t>9-134</t>
  </si>
  <si>
    <t>9-135</t>
  </si>
  <si>
    <t>9-136</t>
  </si>
  <si>
    <t>9-137</t>
  </si>
  <si>
    <t>9-138</t>
  </si>
  <si>
    <t>9-139</t>
  </si>
  <si>
    <t>9-140</t>
  </si>
  <si>
    <t>9-141</t>
  </si>
  <si>
    <t>9-142</t>
  </si>
  <si>
    <t>9-143</t>
  </si>
  <si>
    <t>9-144</t>
  </si>
  <si>
    <t>9-145</t>
  </si>
  <si>
    <t>9-146</t>
  </si>
  <si>
    <t>9-147</t>
  </si>
  <si>
    <t>9-148</t>
  </si>
  <si>
    <t>9-149</t>
  </si>
  <si>
    <t>9-150</t>
  </si>
  <si>
    <t>9-152</t>
  </si>
  <si>
    <t>9-153</t>
  </si>
  <si>
    <t>9-154</t>
  </si>
  <si>
    <t>9-155</t>
  </si>
  <si>
    <t>9-156</t>
  </si>
  <si>
    <t>9-157</t>
  </si>
  <si>
    <t>9-158</t>
  </si>
  <si>
    <t>9-159</t>
  </si>
  <si>
    <t>9-160</t>
  </si>
  <si>
    <t>9-161</t>
  </si>
  <si>
    <t>9-162</t>
  </si>
  <si>
    <t>9-163</t>
  </si>
  <si>
    <t>9-164</t>
  </si>
  <si>
    <t>9-165</t>
  </si>
  <si>
    <t>9-166</t>
  </si>
  <si>
    <t>9-167</t>
  </si>
  <si>
    <t>9-168</t>
  </si>
  <si>
    <t>9-169</t>
  </si>
  <si>
    <t>9-170</t>
  </si>
  <si>
    <t>9-171</t>
  </si>
  <si>
    <t>9-172</t>
  </si>
  <si>
    <t>9-173</t>
  </si>
  <si>
    <t>9-174</t>
  </si>
  <si>
    <t>9-175</t>
  </si>
  <si>
    <t>9-176</t>
  </si>
  <si>
    <t>9-177</t>
  </si>
  <si>
    <t>9-178</t>
  </si>
  <si>
    <t>9-179</t>
  </si>
  <si>
    <t>9-180</t>
  </si>
  <si>
    <t>9-181</t>
  </si>
  <si>
    <t>9-182</t>
  </si>
  <si>
    <t>9-183</t>
  </si>
  <si>
    <t>9-184</t>
  </si>
  <si>
    <t>9-185</t>
  </si>
  <si>
    <t>9-186</t>
  </si>
  <si>
    <t>9-187</t>
  </si>
  <si>
    <t>9-188</t>
  </si>
  <si>
    <t>9-189</t>
  </si>
  <si>
    <t>9-190</t>
  </si>
  <si>
    <t>9-191</t>
  </si>
  <si>
    <t>9-192</t>
  </si>
  <si>
    <t>9-193</t>
  </si>
  <si>
    <t>9-194</t>
  </si>
  <si>
    <t>9-195</t>
  </si>
  <si>
    <t>9-196</t>
  </si>
  <si>
    <t>9-197</t>
  </si>
  <si>
    <t>9-198</t>
  </si>
  <si>
    <t>9-199</t>
  </si>
  <si>
    <t>9-200</t>
  </si>
  <si>
    <t>9-202</t>
  </si>
  <si>
    <t>9-203</t>
  </si>
  <si>
    <t>9-204</t>
  </si>
  <si>
    <t>9-205</t>
  </si>
  <si>
    <t>9-206</t>
  </si>
  <si>
    <t>9-207</t>
  </si>
  <si>
    <t>9-208</t>
  </si>
  <si>
    <t>9-209</t>
  </si>
  <si>
    <t>9-210</t>
  </si>
  <si>
    <t>9-211</t>
  </si>
  <si>
    <t>9-212</t>
  </si>
  <si>
    <t>9-213</t>
  </si>
  <si>
    <t>9-214</t>
  </si>
  <si>
    <t>9-215</t>
  </si>
  <si>
    <t>9-216</t>
  </si>
  <si>
    <t>9-217</t>
  </si>
  <si>
    <t>9-218</t>
  </si>
  <si>
    <t>9-219</t>
  </si>
  <si>
    <t>9-220</t>
  </si>
  <si>
    <t>9-221</t>
  </si>
  <si>
    <t>9-222</t>
  </si>
  <si>
    <t>9-223</t>
  </si>
  <si>
    <t>9-224</t>
  </si>
  <si>
    <t>9-225</t>
  </si>
  <si>
    <t>9-226</t>
  </si>
  <si>
    <t>9-227</t>
  </si>
  <si>
    <t>9-228</t>
  </si>
  <si>
    <t>9-229</t>
  </si>
  <si>
    <t>9-230</t>
  </si>
  <si>
    <t>9-231</t>
  </si>
  <si>
    <t>9-232</t>
  </si>
  <si>
    <t>9-233</t>
  </si>
  <si>
    <t>9-234</t>
  </si>
  <si>
    <t>9-235</t>
  </si>
  <si>
    <t>9-236</t>
  </si>
  <si>
    <t>9-237</t>
  </si>
  <si>
    <t>9-238</t>
  </si>
  <si>
    <t>9-239</t>
  </si>
  <si>
    <t>9-240</t>
  </si>
  <si>
    <t>9-241</t>
  </si>
  <si>
    <t>9-242</t>
  </si>
  <si>
    <t>9-243</t>
  </si>
  <si>
    <t>9-244</t>
  </si>
  <si>
    <t>9-245</t>
  </si>
  <si>
    <t>9-246</t>
  </si>
  <si>
    <t>9-247</t>
  </si>
  <si>
    <t>9-248</t>
  </si>
  <si>
    <t>9-249</t>
  </si>
  <si>
    <t>9-250</t>
  </si>
  <si>
    <t>10-51</t>
  </si>
  <si>
    <t>10-101</t>
  </si>
  <si>
    <t>10-151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</si>
  <si>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</si>
  <si>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</si>
  <si>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</si>
  <si>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</si>
  <si>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</si>
  <si>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</si>
  <si>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</si>
  <si>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</si>
  <si>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10-209</t>
  </si>
  <si>
    <t>10-210</t>
  </si>
  <si>
    <t>10-211</t>
  </si>
  <si>
    <t>10-212</t>
  </si>
  <si>
    <t>10-213</t>
  </si>
  <si>
    <t>10-214</t>
  </si>
  <si>
    <t>10-215</t>
  </si>
  <si>
    <t>10-216</t>
  </si>
  <si>
    <t>10-217</t>
  </si>
  <si>
    <t>10-218</t>
  </si>
  <si>
    <t>10-219</t>
  </si>
  <si>
    <t>10-220</t>
  </si>
  <si>
    <t>10-221</t>
  </si>
  <si>
    <t>10-222</t>
  </si>
  <si>
    <t>10-223</t>
  </si>
  <si>
    <t>10-224</t>
  </si>
  <si>
    <t>10-225</t>
  </si>
  <si>
    <t>10-226</t>
  </si>
  <si>
    <t>10-227</t>
  </si>
  <si>
    <t>10-228</t>
  </si>
  <si>
    <t>10-229</t>
  </si>
  <si>
    <t>10-230</t>
  </si>
  <si>
    <t>10-231</t>
  </si>
  <si>
    <t>10-232</t>
  </si>
  <si>
    <t>10-233</t>
  </si>
  <si>
    <t>10-234</t>
  </si>
  <si>
    <t>10-235</t>
  </si>
  <si>
    <t>10-236</t>
  </si>
  <si>
    <t>10-237</t>
  </si>
  <si>
    <t>10-238</t>
  </si>
  <si>
    <t>10-239</t>
  </si>
  <si>
    <t>10-240</t>
  </si>
  <si>
    <t>10-241</t>
  </si>
  <si>
    <t>10-242</t>
  </si>
  <si>
    <t>10-243</t>
  </si>
  <si>
    <t>10-244</t>
  </si>
  <si>
    <t>10-245</t>
  </si>
  <si>
    <t>10-246</t>
  </si>
  <si>
    <t>10-247</t>
  </si>
  <si>
    <t>10-248</t>
  </si>
  <si>
    <t>10-249</t>
  </si>
  <si>
    <t>10-250</t>
  </si>
  <si>
    <t>10-152</t>
  </si>
  <si>
    <t>10-153</t>
  </si>
  <si>
    <t>10-154</t>
  </si>
  <si>
    <t>10-155</t>
  </si>
  <si>
    <t>10-156</t>
  </si>
  <si>
    <t>10-157</t>
  </si>
  <si>
    <t>10-158</t>
  </si>
  <si>
    <t>10-159</t>
  </si>
  <si>
    <t>10-160</t>
  </si>
  <si>
    <t>10-161</t>
  </si>
  <si>
    <t>10-162</t>
  </si>
  <si>
    <t>10-163</t>
  </si>
  <si>
    <t>10-164</t>
  </si>
  <si>
    <t>10-165</t>
  </si>
  <si>
    <t>10-166</t>
  </si>
  <si>
    <t>10-167</t>
  </si>
  <si>
    <t>10-168</t>
  </si>
  <si>
    <t>10-169</t>
  </si>
  <si>
    <t>10-170</t>
  </si>
  <si>
    <t>10-171</t>
  </si>
  <si>
    <t>10-172</t>
  </si>
  <si>
    <t>10-173</t>
  </si>
  <si>
    <t>10-174</t>
  </si>
  <si>
    <t>10-175</t>
  </si>
  <si>
    <t>10-176</t>
  </si>
  <si>
    <t>10-177</t>
  </si>
  <si>
    <t>10-178</t>
  </si>
  <si>
    <t>10-179</t>
  </si>
  <si>
    <t>10-180</t>
  </si>
  <si>
    <t>10-181</t>
  </si>
  <si>
    <t>10-182</t>
  </si>
  <si>
    <t>10-183</t>
  </si>
  <si>
    <t>10-184</t>
  </si>
  <si>
    <t>10-185</t>
  </si>
  <si>
    <t>10-186</t>
  </si>
  <si>
    <t>10-187</t>
  </si>
  <si>
    <t>10-188</t>
  </si>
  <si>
    <t>10-189</t>
  </si>
  <si>
    <t>10-190</t>
  </si>
  <si>
    <t>10-191</t>
  </si>
  <si>
    <t>10-192</t>
  </si>
  <si>
    <t>10-193</t>
  </si>
  <si>
    <t>10-194</t>
  </si>
  <si>
    <t>10-195</t>
  </si>
  <si>
    <t>10-196</t>
  </si>
  <si>
    <t>10-197</t>
  </si>
  <si>
    <t>10-198</t>
  </si>
  <si>
    <t>10-199</t>
  </si>
  <si>
    <t>10-200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</si>
  <si>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</si>
  <si>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</si>
  <si>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</si>
  <si>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</si>
  <si>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</si>
  <si>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</si>
  <si>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</si>
  <si>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</si>
  <si>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</si>
  <si>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</si>
  <si>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</si>
  <si>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</si>
  <si>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</si>
  <si>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</si>
  <si>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</si>
  <si>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</si>
  <si>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</si>
  <si>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</si>
  <si>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</si>
  <si>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</si>
  <si>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</si>
  <si>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</si>
  <si>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</si>
  <si>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</si>
  <si>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</si>
  <si>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</si>
  <si>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</si>
  <si>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</si>
  <si>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>10-130</t>
  </si>
  <si>
    <t>10-131</t>
  </si>
  <si>
    <t>10-132</t>
  </si>
  <si>
    <t>10-133</t>
  </si>
  <si>
    <t>10-134</t>
  </si>
  <si>
    <t>10-135</t>
  </si>
  <si>
    <t>10-136</t>
  </si>
  <si>
    <t>10-137</t>
  </si>
  <si>
    <t>10-138</t>
  </si>
  <si>
    <t>10-139</t>
  </si>
  <si>
    <t>10-140</t>
  </si>
  <si>
    <t>10-141</t>
  </si>
  <si>
    <t>10-142</t>
  </si>
  <si>
    <t>10-143</t>
  </si>
  <si>
    <t>10-144</t>
  </si>
  <si>
    <t>10-145</t>
  </si>
  <si>
    <t>10-146</t>
  </si>
  <si>
    <t>10-147</t>
  </si>
  <si>
    <t>10-148</t>
  </si>
  <si>
    <t>10-149</t>
  </si>
  <si>
    <t>10-150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</si>
  <si>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</si>
  <si>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</si>
  <si>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</si>
  <si>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</si>
  <si>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</si>
  <si>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</si>
  <si>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</si>
  <si>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</si>
  <si>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</si>
  <si>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</si>
  <si>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</si>
  <si>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</si>
  <si>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</si>
  <si>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</si>
  <si>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</si>
  <si>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</si>
  <si>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</si>
  <si>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</si>
  <si>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</si>
  <si>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</si>
  <si>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</si>
  <si>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</si>
  <si>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</si>
  <si>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</si>
  <si>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</si>
  <si>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</si>
  <si>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</si>
  <si>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</si>
  <si>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</si>
  <si>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</si>
  <si>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</si>
  <si>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</si>
  <si>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</si>
  <si>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</si>
  <si>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</si>
  <si>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</si>
  <si>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</si>
  <si>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</si>
  <si>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10-90</t>
  </si>
  <si>
    <t>10-91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</si>
  <si>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</si>
  <si>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</si>
  <si>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</si>
  <si>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</si>
  <si>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</si>
  <si>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</si>
  <si>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</si>
  <si>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</si>
  <si>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</si>
  <si>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</si>
  <si>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</si>
  <si>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</si>
  <si>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</si>
  <si>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</si>
  <si>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</si>
  <si>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</si>
  <si>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</si>
  <si>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</si>
  <si>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</si>
  <si>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</si>
  <si>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</si>
  <si>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</si>
  <si>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</si>
  <si>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</si>
  <si>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</si>
  <si>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</si>
  <si>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</si>
  <si>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</si>
  <si>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</si>
  <si>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</si>
  <si>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</si>
  <si>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</si>
  <si>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</si>
  <si>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</si>
  <si>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</si>
  <si>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</si>
  <si>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</si>
  <si>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</si>
  <si>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</si>
  <si>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</si>
  <si>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</si>
  <si>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</si>
  <si>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</si>
  <si>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</si>
  <si>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</si>
  <si>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</si>
  <si>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</si>
  <si>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</si>
  <si>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</si>
  <si>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Директор</t>
  </si>
  <si>
    <t>Телефон закрепленный за ТС</t>
  </si>
  <si>
    <t>Адрес клиента</t>
  </si>
  <si>
    <t>Номер маршрута -точки</t>
  </si>
  <si>
    <t>Зеленоград, проезд 687, дом 15.</t>
  </si>
  <si>
    <t>Номер маршрута для подсчета</t>
  </si>
  <si>
    <t>Номер для ТТН</t>
  </si>
  <si>
    <t>Номер ТС из списка</t>
  </si>
  <si>
    <t>Город/Адрес</t>
  </si>
  <si>
    <t>Вес</t>
  </si>
  <si>
    <t>Короба</t>
  </si>
  <si>
    <t>1-18</t>
  </si>
  <si>
    <t>Москва</t>
  </si>
  <si>
    <t>ул.Дорожная,1,корп.1</t>
  </si>
  <si>
    <t>ул.Рябиновая,д.59</t>
  </si>
  <si>
    <t>Дмитровское ш.,д.165 Б</t>
  </si>
  <si>
    <t>104 км МКАД,д.6торговый центр Метро</t>
  </si>
  <si>
    <t>проезд № 607,д.14</t>
  </si>
  <si>
    <t>ул.Шоссейная,2б</t>
  </si>
  <si>
    <t>МО г.Видное,Ленинский р-н</t>
  </si>
  <si>
    <t>Белокаменное ш.,вл.14,лит.Е,к.№1 эт.1,пом.№1,часть комн.№12</t>
  </si>
  <si>
    <t>Грузоотправитель</t>
  </si>
  <si>
    <t>Менеджер 1</t>
  </si>
  <si>
    <t>Менеджер 2</t>
  </si>
  <si>
    <t>Менеджер 3</t>
  </si>
  <si>
    <t>Дата загрузки</t>
  </si>
  <si>
    <t>Водитель1</t>
  </si>
  <si>
    <t>Водитель2</t>
  </si>
  <si>
    <t>Водитель3</t>
  </si>
  <si>
    <t>Водитель4</t>
  </si>
  <si>
    <t>Водитель5</t>
  </si>
  <si>
    <t>Водитель6</t>
  </si>
  <si>
    <t>Водитель7</t>
  </si>
  <si>
    <t>Водитель8</t>
  </si>
  <si>
    <t>Водитель9</t>
  </si>
  <si>
    <t>Водитель10</t>
  </si>
  <si>
    <t>Водитель11</t>
  </si>
  <si>
    <t>Водитель12</t>
  </si>
  <si>
    <t>Водитель13</t>
  </si>
  <si>
    <t>Водитель14</t>
  </si>
  <si>
    <t>Водитель15</t>
  </si>
  <si>
    <t>Водитель16</t>
  </si>
  <si>
    <t>Водитель17</t>
  </si>
  <si>
    <t>Водитель18</t>
  </si>
  <si>
    <t>Водитель19</t>
  </si>
  <si>
    <t>Компания и Адрес Отправителя</t>
  </si>
  <si>
    <t>Перевозчик</t>
  </si>
  <si>
    <t>Перевозчик 1 Адрес Перевозчика</t>
  </si>
  <si>
    <t>Перевозчик 2 Адрес Перевозчика</t>
  </si>
  <si>
    <t>А 001 АС 11</t>
  </si>
  <si>
    <t>А 001 АС 12</t>
  </si>
  <si>
    <t>А 001 АС 13</t>
  </si>
  <si>
    <t>А 001 АС 14</t>
  </si>
  <si>
    <t>А 001 АС 15</t>
  </si>
  <si>
    <t>А 001 АС 16</t>
  </si>
  <si>
    <t>А 001 АС 17</t>
  </si>
  <si>
    <t>А 001 АС 18</t>
  </si>
  <si>
    <t>А 001 АС 19</t>
  </si>
  <si>
    <t>А 001 АС 20</t>
  </si>
  <si>
    <t>А 001 АС 21</t>
  </si>
  <si>
    <t>А 001 АС 22</t>
  </si>
  <si>
    <t>А 001 АС 23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</si>
  <si>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</si>
  <si>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</si>
  <si>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</si>
  <si>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</si>
  <si>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</si>
  <si>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</si>
  <si>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</si>
  <si>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</si>
  <si>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</si>
  <si>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</si>
  <si>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</si>
  <si>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</si>
  <si>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Организация ТС Адрес Организация</t>
  </si>
  <si>
    <t>Оргазнизация 1 Адрес 1</t>
  </si>
  <si>
    <t>Оргазнизация 1 Адрес 2</t>
  </si>
  <si>
    <t>Оргазнизация 1 Адрес 3</t>
  </si>
  <si>
    <t>Оргазнизация 1 Адрес 4</t>
  </si>
  <si>
    <t>Оргазнизация 1 Адрес 5</t>
  </si>
  <si>
    <t>Оргазнизация 1 Адрес 6</t>
  </si>
  <si>
    <t>Оргазнизация 1 Адрес 7</t>
  </si>
  <si>
    <t>Оргазнизация 1 Адрес 8</t>
  </si>
  <si>
    <t>Оргазнизация 1 Адрес 9</t>
  </si>
  <si>
    <t>Оргазнизация 1 Адрес 10</t>
  </si>
  <si>
    <t>Оргазнизация 1 Адрес 11</t>
  </si>
  <si>
    <t>Оргазнизация 1 Адрес 12</t>
  </si>
  <si>
    <t>Оргазнизация 1 Адрес 13</t>
  </si>
  <si>
    <t>Ответственное лицо</t>
  </si>
  <si>
    <t>Экспедитор 2</t>
  </si>
  <si>
    <t>Тел 10000001</t>
  </si>
  <si>
    <t>Тел 10000002</t>
  </si>
  <si>
    <t>Тел 10000003</t>
  </si>
  <si>
    <t>Клиент1</t>
  </si>
  <si>
    <t>Клиент2</t>
  </si>
  <si>
    <t>Клиент4</t>
  </si>
  <si>
    <t>Клиент7</t>
  </si>
  <si>
    <t>Клиент9</t>
  </si>
  <si>
    <t>Клиент11</t>
  </si>
  <si>
    <t>Клиент14</t>
  </si>
  <si>
    <t>Клиент15</t>
  </si>
  <si>
    <t>Отправитель 1</t>
  </si>
  <si>
    <t>Отправитель 2</t>
  </si>
  <si>
    <t>Отправитель</t>
  </si>
  <si>
    <t>Желтые ячейки</t>
  </si>
  <si>
    <t>Голубые</t>
  </si>
  <si>
    <t>Для снятия защиты нажмите Рецензирование - Снять защиту листа</t>
  </si>
  <si>
    <t>Формулы можно протащить ниже, они находяться в скрытых ячейках</t>
  </si>
  <si>
    <t>Компания Пример и Адрес Отправителя Пример</t>
  </si>
  <si>
    <t>Тел. 8000000000</t>
  </si>
  <si>
    <t>Необходимо заполнить из списка</t>
  </si>
  <si>
    <t>Необходимо заполнить вручную</t>
  </si>
  <si>
    <t>Имя и адрес грузоотправителя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</si>
</sst>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F400]h:mm:ss\ AM/PM"/>
    <numFmt numFmtId="165" formatCode="h:mm;@"/>
    <numFmt numFmtId="166" formatCode="_-* #,##0_р_._-;\-* #,##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NumberFormat="1" applyAlignment="1"/>
    <xf numFmtId="0" fontId="0" fillId="0" borderId="1" xfId="0" applyNumberFormat="1" applyBorder="1" applyAlignment="1"/>
    <xf numFmtId="0" fontId="0" fillId="0" borderId="1" xfId="0" applyBorder="1"/>
    <xf numFmtId="0" fontId="11" fillId="4" borderId="1" xfId="0" applyFont="1" applyFill="1" applyBorder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0" fillId="0" borderId="4" xfId="0" applyFont="1" applyFill="1" applyBorder="1" applyAlignment="1"/>
    <xf numFmtId="0" fontId="9" fillId="0" borderId="5" xfId="0" applyFont="1" applyFill="1" applyBorder="1" applyAlignment="1">
      <alignment vertical="top"/>
    </xf>
    <xf numFmtId="0" fontId="9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14" fontId="9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top" wrapText="1"/>
    </xf>
    <xf numFmtId="0" fontId="9" fillId="0" borderId="7" xfId="0" applyFont="1" applyFill="1" applyBorder="1" applyAlignment="1">
      <alignment vertical="center" wrapText="1" shrinkToFit="1"/>
    </xf>
    <xf numFmtId="0" fontId="9" fillId="0" borderId="6" xfId="0" applyFont="1" applyFill="1" applyBorder="1" applyAlignment="1" applyProtection="1">
      <protection locked="0" hidden="1"/>
    </xf>
    <xf numFmtId="0" fontId="9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6" xfId="0" applyFont="1" applyFill="1" applyBorder="1" applyAlignment="1"/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2" borderId="5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wrapText="1"/>
    </xf>
    <xf numFmtId="0" fontId="9" fillId="5" borderId="6" xfId="0" applyFont="1" applyFill="1" applyBorder="1" applyAlignment="1"/>
    <xf numFmtId="0" fontId="9" fillId="5" borderId="9" xfId="0" applyFont="1" applyFill="1" applyBorder="1" applyAlignment="1"/>
    <xf numFmtId="0" fontId="9" fillId="5" borderId="1" xfId="0" applyFont="1" applyFill="1" applyBorder="1" applyAlignment="1"/>
    <xf numFmtId="0" fontId="9" fillId="5" borderId="10" xfId="0" applyFont="1" applyFill="1" applyBorder="1" applyAlignment="1"/>
    <xf numFmtId="0" fontId="0" fillId="0" borderId="1" xfId="0" applyBorder="1" applyAlignment="1">
      <alignment horizontal="left" vertical="center" wrapText="1"/>
    </xf>
    <xf numFmtId="0" fontId="0" fillId="6" borderId="1" xfId="0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 shrinkToFit="1"/>
    </xf>
    <xf numFmtId="0" fontId="9" fillId="0" borderId="6" xfId="0" applyFont="1" applyFill="1" applyBorder="1" applyAlignment="1" applyProtection="1">
      <protection locked="0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1" xfId="0" applyNumberFormat="1" applyBorder="1" applyAlignment="1">
      <alignment vertical="center"/>
    </xf>
    <xf numFmtId="49" fontId="0" fillId="0" borderId="1" xfId="0" applyNumberFormat="1" applyBorder="1"/>
    <xf numFmtId="49" fontId="0" fillId="6" borderId="1" xfId="0" applyNumberFormat="1" applyFill="1" applyBorder="1"/>
    <xf numFmtId="0" fontId="0" fillId="0" borderId="0" xfId="0"/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 shrinkToFit="1"/>
    </xf>
    <xf numFmtId="0" fontId="9" fillId="0" borderId="6" xfId="0" applyFont="1" applyFill="1" applyBorder="1" applyAlignment="1" applyProtection="1">
      <protection locked="0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0" fillId="5" borderId="1" xfId="0" applyFill="1" applyBorder="1"/>
    <xf numFmtId="0" fontId="0" fillId="7" borderId="1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 shrinkToFi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3" fontId="0" fillId="0" borderId="0" xfId="0" applyNumberFormat="1" applyFill="1" applyAlignment="1" applyProtection="1">
      <alignment horizontal="left" vertical="center" wrapText="1"/>
      <protection locked="0"/>
    </xf>
    <xf numFmtId="3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3" fontId="0" fillId="0" borderId="0" xfId="0" applyNumberFormat="1" applyFill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top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 shrinkToFi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protection locked="0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2" fontId="9" fillId="5" borderId="6" xfId="0" applyNumberFormat="1" applyFont="1" applyFill="1" applyBorder="1" applyAlignment="1" applyProtection="1">
      <protection locked="0"/>
    </xf>
    <xf numFmtId="0" fontId="9" fillId="5" borderId="14" xfId="0" applyFont="1" applyFill="1" applyBorder="1" applyAlignment="1" applyProtection="1">
      <protection locked="0"/>
    </xf>
    <xf numFmtId="14" fontId="9" fillId="5" borderId="6" xfId="0" applyNumberFormat="1" applyFont="1" applyFill="1" applyBorder="1" applyAlignment="1" applyProtection="1">
      <alignment horizontal="center"/>
      <protection locked="0"/>
    </xf>
    <xf numFmtId="165" fontId="9" fillId="5" borderId="6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/>
    <xf numFmtId="1" fontId="8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Border="1"/>
    <xf numFmtId="0" fontId="20" fillId="0" borderId="0" xfId="0" applyFont="1" applyFill="1" applyAlignment="1"/>
    <xf numFmtId="0" fontId="21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/>
    <xf numFmtId="0" fontId="9" fillId="5" borderId="6" xfId="0" applyFont="1" applyFill="1" applyBorder="1" applyAlignment="1" applyProtection="1">
      <protection locked="0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/>
    <xf numFmtId="166" fontId="0" fillId="0" borderId="1" xfId="5" applyNumberFormat="1" applyFont="1" applyBorder="1" applyAlignment="1"/>
    <xf numFmtId="0" fontId="0" fillId="0" borderId="0" xfId="0" applyProtection="1">
      <protection locked="0"/>
    </xf>
    <xf numFmtId="3" fontId="2" fillId="8" borderId="1" xfId="0" applyNumberFormat="1" applyFont="1" applyFill="1" applyBorder="1" applyAlignment="1" applyProtection="1">
      <alignment horizontal="left" vertical="center" wrapText="1"/>
    </xf>
    <xf numFmtId="3" fontId="14" fillId="8" borderId="1" xfId="0" applyNumberFormat="1" applyFont="1" applyFill="1" applyBorder="1" applyAlignment="1" applyProtection="1">
      <alignment horizontal="center" vertical="center" wrapText="1"/>
    </xf>
    <xf numFmtId="3" fontId="2" fillId="8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0" fillId="0" borderId="0" xfId="0" applyNumberFormat="1" applyFill="1" applyAlignment="1" applyProtection="1">
      <alignment horizontal="left" vertical="center" shrinkToFit="1"/>
    </xf>
    <xf numFmtId="3" fontId="0" fillId="0" borderId="0" xfId="0" applyNumberFormat="1" applyFill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/>
    <xf numFmtId="0" fontId="9" fillId="5" borderId="2" xfId="0" applyFont="1" applyFill="1" applyBorder="1" applyAlignment="1"/>
    <xf numFmtId="0" fontId="10" fillId="0" borderId="6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4" fontId="10" fillId="0" borderId="18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 applyProtection="1">
      <alignment vertical="center"/>
      <protection locked="0"/>
    </xf>
    <xf numFmtId="2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2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5" xfId="0" applyFont="1" applyFill="1" applyBorder="1" applyAlignment="1" applyProtection="1">
      <alignment horizontal="left"/>
      <protection locked="0"/>
    </xf>
    <xf numFmtId="0" fontId="9" fillId="5" borderId="6" xfId="0" applyFont="1" applyFill="1" applyBorder="1" applyAlignment="1" applyProtection="1">
      <alignment horizontal="left"/>
      <protection locked="0"/>
    </xf>
    <xf numFmtId="0" fontId="9" fillId="5" borderId="7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 shrinkToFit="1"/>
      <protection locked="0"/>
    </xf>
    <xf numFmtId="0" fontId="18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 wrapText="1" shrinkToFit="1"/>
      <protection locked="0"/>
    </xf>
    <xf numFmtId="0" fontId="17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 shrinkToFit="1"/>
    </xf>
    <xf numFmtId="0" fontId="0" fillId="0" borderId="6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left"/>
      <protection locked="0"/>
    </xf>
    <xf numFmtId="2" fontId="9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9" fillId="5" borderId="13" xfId="0" applyFont="1" applyFill="1" applyBorder="1" applyAlignment="1">
      <alignment horizontal="center" vertical="top"/>
    </xf>
    <xf numFmtId="0" fontId="9" fillId="5" borderId="14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protection locked="0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top"/>
    </xf>
    <xf numFmtId="0" fontId="0" fillId="0" borderId="0" xfId="0" applyFont="1" applyFill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11" xfId="0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protection locked="0"/>
    </xf>
    <xf numFmtId="0" fontId="9" fillId="5" borderId="6" xfId="0" applyFont="1" applyFill="1" applyBorder="1" applyAlignment="1" applyProtection="1">
      <protection locked="0"/>
    </xf>
    <xf numFmtId="0" fontId="12" fillId="0" borderId="13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 shrinkToFit="1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2" fontId="9" fillId="0" borderId="13" xfId="0" applyNumberFormat="1" applyFont="1" applyFill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0" fontId="9" fillId="5" borderId="10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12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3" fontId="0" fillId="0" borderId="0" xfId="0" applyNumberForma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</cellXfs>
  <cellStyles count="6">
    <cellStyle name="Обычный" xfId="0" builtinId="0"/>
    <cellStyle name="Обычный 2" xfId="1"/>
    <cellStyle name="Обычный 2 7" xfId="2"/>
    <cellStyle name="Обычный 3" xfId="4"/>
    <cellStyle name="Обычный 8" xfId="3"/>
    <cellStyle name="Финансовый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tabColor theme="5" tint="0.59999389629810485"/>
  </sheetPr>
  <dimension ref="A1:A6"/>
  <sheetViews>
    <sheetView tabSelected="1" workbookViewId="0"/>
  </sheetViews>
  <sheetFormatPr defaultRowHeight="14.4"/>
  <cols>
    <col min="1" max="1" width="31.5546875" customWidth="1"/>
    <col min="2" max="20" width="5.33203125" bestFit="1" customWidth="1"/>
    <col min="21" max="21" width="5.33203125" customWidth="1"/>
  </cols>
  <sheetData>
    <row r="1" spans="1:1" s="57" customFormat="1">
      <c r="A1" s="66" t="s">
        <v>208</v>
      </c>
    </row>
    <row r="2" spans="1:1">
      <c r="A2" s="87" t="str">
        <f>Менеджер!B2</f>
        <v>Менеджер 1</v>
      </c>
    </row>
    <row r="3" spans="1:1" s="57" customFormat="1">
      <c r="A3" s="66" t="s">
        <v>2481</v>
      </c>
    </row>
    <row r="4" spans="1:1" s="57" customFormat="1">
      <c r="A4" s="86">
        <f ca="1">TODAY()+1</f>
        <v>42190</v>
      </c>
    </row>
    <row r="5" spans="1:1">
      <c r="A5" s="66" t="s">
        <v>2477</v>
      </c>
    </row>
    <row r="6" spans="1:1" s="57" customFormat="1">
      <c r="A6" s="3" t="s">
        <v>2564</v>
      </c>
    </row>
  </sheetData>
  <sheetProtection selectLockedCells="1" selectUnlockedCells="1"/>
  <dataValidations count="1">
    <dataValidation type="list" allowBlank="1" showInputMessage="1" showErrorMessage="1" sqref="A2">
      <formula1>Менеджеры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3"/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5</v>
      </c>
      <c r="F1" s="12" t="str">
        <f>E400</f>
        <v>Водитель5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48.75" customHeight="1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Р5!J6</f>
        <v>Клиент11</v>
      </c>
      <c r="F12" s="74" t="str">
        <f>Р5!K6</f>
        <v>Москва, проезд № 607,д.14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39.9" hidden="1" customHeight="1" outlineLevel="2">
      <c r="A22" s="176"/>
      <c r="B22" s="176"/>
      <c r="C22" s="176"/>
      <c r="D22" s="177"/>
      <c r="E22" s="74" t="str">
        <f>Р5!J7</f>
        <v>Клиент14</v>
      </c>
      <c r="F22" s="74" t="str">
        <f>Р5!K7</f>
        <v>Москва, ул.Шоссейная,2б</v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Р5!J8</f>
        <v/>
      </c>
      <c r="F32" s="72" t="str">
        <f>Р5!K8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Р5!J9</f>
        <v/>
      </c>
      <c r="F42" s="72" t="str">
        <f>Р5!K9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Р5!J10</f>
        <v/>
      </c>
      <c r="F52" s="72" t="str">
        <f>Р5!K10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Р5!J11</f>
        <v/>
      </c>
      <c r="F62" s="72" t="str">
        <f>Р5!K11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Р5!J12</f>
        <v/>
      </c>
      <c r="F72" s="72" t="str">
        <f>Р5!K12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Р5!J13</f>
        <v/>
      </c>
      <c r="F82" s="72" t="str">
        <f>Р5!K13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Р5!J14</f>
        <v/>
      </c>
      <c r="F92" s="72" t="str">
        <f>Р5!K14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Р5!J15</f>
        <v/>
      </c>
      <c r="F102" s="72" t="str">
        <f>Р5!K15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122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1617,992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str">
        <f>B411</f>
        <v>ГАЗ СОБОЛЬ 2752</v>
      </c>
      <c r="B216" s="96"/>
      <c r="C216" s="96" t="str">
        <f>D411</f>
        <v>13 т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Р5!B2</f>
        <v>Отправитель 1</v>
      </c>
      <c r="B231" s="146"/>
      <c r="C231" s="146"/>
      <c r="D231" s="146"/>
      <c r="E231" s="131" t="str">
        <f>F12</f>
        <v>Москва, проезд № 607,д.14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Р5!B3</f>
        <v>Отправитель 2</v>
      </c>
      <c r="B246" s="146"/>
      <c r="C246" s="146"/>
      <c r="D246" s="146"/>
      <c r="E246" s="133" t="str">
        <f>F22</f>
        <v>Москва, ул.Шоссейная,2б</v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Р5!B4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Р5!B5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Р5!B6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Р5!B7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Р5!B8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Р5!B9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Р5!B10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Р5!B11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str">
        <f>Р5!K1</f>
        <v>Водитель5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9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str">
        <f>IF(F411="","",IF(ISTEXT(F411),VLOOKUP(F411,ТС!$A:$C,2,FALSE),""))</f>
        <v>ГАЗ СОБОЛЬ 2752</v>
      </c>
      <c r="C411" s="25"/>
      <c r="D411" s="17" t="str">
        <f>IF(F411="","",IF(ISTEXT(F411),VLOOKUP(F411,ТС!$A:$C,3,FALSE)))</f>
        <v>13 т</v>
      </c>
      <c r="E411" s="63"/>
      <c r="F411" s="29" t="str">
        <f>Р5!K2</f>
        <v>А 001 АС 19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str">
        <f>$A$12</f>
        <v>Компания и Адрес Отправителя</v>
      </c>
      <c r="B505" s="263"/>
      <c r="C505" s="263"/>
      <c r="D505" s="248"/>
      <c r="E505" s="247" t="str">
        <f>$A$404</f>
        <v>Оргазнизация 1 Адрес 9</v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IF(ISNUMBER(Р5!P2)=FALSE,"",Р5!P2) &amp; IF(ISNUMBER(Р5!P2)=FALSE,"",", ")</f>
        <v/>
      </c>
      <c r="C523" s="109" t="str">
        <f>IF(ISNUMBER(Р5!R2)=FALSE,"",Р5!R2)&amp;IF(ISNUMBER(Р5!R2)=FALSE,"",",")</f>
        <v/>
      </c>
      <c r="D523" s="109" t="str">
        <f>IF(ISNUMBER(Р5!T2)=FALSE,"",Р5!T2)&amp;IF(ISNUMBER(Р5!T2)=FALSE,"",",")</f>
        <v/>
      </c>
      <c r="E523" s="109" t="str">
        <f>IF(ISNUMBER(Р5!V2)=FALSE,"",Р5!V2)&amp;IF(ISNUMBER(Р5!V2)=FALSE,"",",")</f>
        <v/>
      </c>
      <c r="F523" s="109" t="str">
        <f>IF(ISNUMBER(Р5!X2)=FALSE,"",Р5!X2)&amp;IF(ISNUMBER(Р5!X2)=FALSE,"",",")</f>
        <v/>
      </c>
    </row>
    <row r="524" spans="1:6">
      <c r="A524" s="6"/>
      <c r="B524" s="109" t="str">
        <f>IF(ISNUMBER(Р5!P3)=FALSE,"",Р5!P3) &amp; IF(ISNUMBER(Р5!P3)=FALSE,"",", ")</f>
        <v/>
      </c>
      <c r="C524" s="109" t="str">
        <f>IF(ISNUMBER(Р5!R3)=FALSE,"",Р5!R3)&amp;IF(ISNUMBER(Р5!R3)=FALSE,"",",")</f>
        <v/>
      </c>
      <c r="D524" s="109" t="str">
        <f>IF(ISNUMBER(Р5!T3)=FALSE,"",Р5!T3)&amp;IF(ISNUMBER(Р5!T3)=FALSE,"",",")</f>
        <v/>
      </c>
      <c r="E524" s="109" t="str">
        <f>IF(ISNUMBER(Р5!V3)=FALSE,"",Р5!V3)&amp;IF(ISNUMBER(Р5!V3)=FALSE,"",",")</f>
        <v/>
      </c>
      <c r="F524" s="109" t="str">
        <f>IF(ISNUMBER(Р5!X3)=FALSE,"",Р5!X3)&amp;IF(ISNUMBER(Р5!X3)=FALSE,"",",")</f>
        <v/>
      </c>
    </row>
    <row r="525" spans="1:6">
      <c r="A525" s="6"/>
      <c r="B525" s="109" t="str">
        <f>IF(ISNUMBER(Р5!P4)=FALSE,"",Р5!P4) &amp; IF(ISNUMBER(Р5!P4)=FALSE,"",", ")</f>
        <v/>
      </c>
      <c r="C525" s="109" t="str">
        <f>IF(ISNUMBER(Р5!R4)=FALSE,"",Р5!R4)&amp;IF(ISNUMBER(Р5!R4)=FALSE,"",",")</f>
        <v/>
      </c>
      <c r="D525" s="109" t="str">
        <f>IF(ISNUMBER(Р5!T4)=FALSE,"",Р5!T4)&amp;IF(ISNUMBER(Р5!T4)=FALSE,"",",")</f>
        <v/>
      </c>
      <c r="E525" s="109" t="str">
        <f>IF(ISNUMBER(Р5!V4)=FALSE,"",Р5!V4)&amp;IF(ISNUMBER(Р5!V4)=FALSE,"",",")</f>
        <v/>
      </c>
      <c r="F525" s="109" t="str">
        <f>IF(ISNUMBER(Р5!X4)=FALSE,"",Р5!X4)&amp;IF(ISNUMBER(Р5!X4)=FALSE,"",",")</f>
        <v/>
      </c>
    </row>
    <row r="526" spans="1:6">
      <c r="A526" s="6"/>
      <c r="B526" s="109" t="str">
        <f>IF(ISNUMBER(Р5!P5)=FALSE,"",Р5!P5) &amp; IF(ISNUMBER(Р5!P5)=FALSE,"",", ")</f>
        <v/>
      </c>
      <c r="C526" s="109" t="str">
        <f>IF(ISNUMBER(Р5!R5)=FALSE,"",Р5!R5)&amp;IF(ISNUMBER(Р5!R5)=FALSE,"",",")</f>
        <v/>
      </c>
      <c r="D526" s="109" t="str">
        <f>IF(ISNUMBER(Р5!T5)=FALSE,"",Р5!T5)&amp;IF(ISNUMBER(Р5!T5)=FALSE,"",",")</f>
        <v/>
      </c>
      <c r="E526" s="109" t="str">
        <f>IF(ISNUMBER(Р5!V5)=FALSE,"",Р5!V5)&amp;IF(ISNUMBER(Р5!V5)=FALSE,"",",")</f>
        <v/>
      </c>
      <c r="F526" s="109" t="str">
        <f>IF(ISNUMBER(Р5!X5)=FALSE,"",Р5!X5)&amp;IF(ISNUMBER(Р5!X5)=FALSE,"",",")</f>
        <v/>
      </c>
    </row>
    <row r="527" spans="1:6">
      <c r="A527" s="6"/>
      <c r="B527" s="109" t="str">
        <f>IF(ISNUMBER(Р5!P6)=FALSE,"",Р5!P6) &amp; IF(ISNUMBER(Р5!P6)=FALSE,"",", ")</f>
        <v/>
      </c>
      <c r="C527" s="109" t="str">
        <f>IF(ISNUMBER(Р5!R6)=FALSE,"",Р5!R6)&amp;IF(ISNUMBER(Р5!R6)=FALSE,"",",")</f>
        <v/>
      </c>
      <c r="D527" s="109" t="str">
        <f>IF(ISNUMBER(Р5!T6)=FALSE,"",Р5!T6)&amp;IF(ISNUMBER(Р5!T6)=FALSE,"",",")</f>
        <v/>
      </c>
      <c r="E527" s="109" t="str">
        <f>IF(ISNUMBER(Р5!V6)=FALSE,"",Р5!V6)&amp;IF(ISNUMBER(Р5!V6)=FALSE,"",",")</f>
        <v/>
      </c>
      <c r="F527" s="109" t="str">
        <f>IF(ISNUMBER(Р5!X6)=FALSE,"",Р5!X6)&amp;IF(ISNUMBER(Р5!X6)=FALSE,"",",")</f>
        <v/>
      </c>
    </row>
    <row r="528" spans="1:6">
      <c r="A528" s="6"/>
      <c r="B528" s="109" t="str">
        <f>IF(ISNUMBER(Р5!P7)=FALSE,"",Р5!P7) &amp; IF(ISNUMBER(Р5!P7)=FALSE,"",", ")</f>
        <v/>
      </c>
      <c r="C528" s="109" t="str">
        <f>IF(ISNUMBER(Р5!R7)=FALSE,"",Р5!R7)&amp;IF(ISNUMBER(Р5!R7)=FALSE,"",",")</f>
        <v/>
      </c>
      <c r="D528" s="109" t="str">
        <f>IF(ISNUMBER(Р5!T7)=FALSE,"",Р5!T7)&amp;IF(ISNUMBER(Р5!T7)=FALSE,"",",")</f>
        <v/>
      </c>
      <c r="E528" s="109" t="str">
        <f>IF(ISNUMBER(Р5!V7)=FALSE,"",Р5!V7)&amp;IF(ISNUMBER(Р5!V7)=FALSE,"",",")</f>
        <v/>
      </c>
      <c r="F528" s="109" t="str">
        <f>IF(ISNUMBER(Р5!X7)=FALSE,"",Р5!X7)&amp;IF(ISNUMBER(Р5!X7)=FALSE,"",",")</f>
        <v/>
      </c>
    </row>
    <row r="529" spans="1:6">
      <c r="A529" s="6"/>
      <c r="B529" s="109" t="str">
        <f>IF(ISNUMBER(Р5!P8)=FALSE,"",Р5!P8) &amp; IF(ISNUMBER(Р5!P8)=FALSE,"",", ")</f>
        <v/>
      </c>
      <c r="C529" s="109" t="str">
        <f>IF(ISNUMBER(Р5!R8)=FALSE,"",Р5!R8)&amp;IF(ISNUMBER(Р5!R8)=FALSE,"",",")</f>
        <v/>
      </c>
      <c r="D529" s="109" t="str">
        <f>IF(ISNUMBER(Р5!T8)=FALSE,"",Р5!T8)&amp;IF(ISNUMBER(Р5!T8)=FALSE,"",",")</f>
        <v/>
      </c>
      <c r="E529" s="109" t="str">
        <f>IF(ISNUMBER(Р5!V8)=FALSE,"",Р5!V8)&amp;IF(ISNUMBER(Р5!V8)=FALSE,"",",")</f>
        <v/>
      </c>
      <c r="F529" s="109" t="str">
        <f>IF(ISNUMBER(Р5!X8)=FALSE,"",Р5!X8)&amp;IF(ISNUMBER(Р5!X8)=FALSE,"",",")</f>
        <v/>
      </c>
    </row>
    <row r="530" spans="1:6">
      <c r="A530" s="6"/>
      <c r="B530" s="109" t="str">
        <f>IF(ISNUMBER(Р5!P9)=FALSE,"",Р5!P9) &amp; IF(ISNUMBER(Р5!P9)=FALSE,"",", ")</f>
        <v/>
      </c>
      <c r="C530" s="109" t="str">
        <f>IF(ISNUMBER(Р5!R9)=FALSE,"",Р5!R9)&amp;IF(ISNUMBER(Р5!R9)=FALSE,"",",")</f>
        <v/>
      </c>
      <c r="D530" s="109" t="str">
        <f>IF(ISNUMBER(Р5!T9)=FALSE,"",Р5!T9)&amp;IF(ISNUMBER(Р5!T9)=FALSE,"",",")</f>
        <v/>
      </c>
      <c r="E530" s="109" t="str">
        <f>IF(ISNUMBER(Р5!V9)=FALSE,"",Р5!V9)&amp;IF(ISNUMBER(Р5!V9)=FALSE,"",",")</f>
        <v/>
      </c>
      <c r="F530" s="109" t="str">
        <f>IF(ISNUMBER(Р5!X9)=FALSE,"",Р5!X9)&amp;IF(ISNUMBER(Р5!X9)=FALSE,"",",")</f>
        <v/>
      </c>
    </row>
    <row r="531" spans="1:6">
      <c r="A531" s="6"/>
      <c r="B531" s="109" t="str">
        <f>IF(ISNUMBER(Р5!P10)=FALSE,"",Р5!P10) &amp; IF(ISNUMBER(Р5!P10)=FALSE,"",", ")</f>
        <v/>
      </c>
      <c r="C531" s="109" t="str">
        <f>IF(ISNUMBER(Р5!R10)=FALSE,"",Р5!R10)&amp;IF(ISNUMBER(Р5!R10)=FALSE,"",",")</f>
        <v/>
      </c>
      <c r="D531" s="109" t="str">
        <f>IF(ISNUMBER(Р5!T10)=FALSE,"",Р5!T10)&amp;IF(ISNUMBER(Р5!T10)=FALSE,"",",")</f>
        <v/>
      </c>
      <c r="E531" s="109" t="str">
        <f>IF(ISNUMBER(Р5!V10)=FALSE,"",Р5!V10)&amp;IF(ISNUMBER(Р5!V10)=FALSE,"",",")</f>
        <v/>
      </c>
      <c r="F531" s="109" t="str">
        <f>IF(ISNUMBER(Р5!X10)=FALSE,"",Р5!X10)&amp;IF(ISNUMBER(Р5!X10)=FALSE,"",",")</f>
        <v/>
      </c>
    </row>
    <row r="532" spans="1:6">
      <c r="A532" s="6"/>
      <c r="B532" s="109" t="str">
        <f>IF(ISNUMBER(Р5!P11)=FALSE,"",Р5!P11) &amp; IF(ISNUMBER(Р5!P11)=FALSE,"",", ")</f>
        <v/>
      </c>
      <c r="C532" s="109" t="str">
        <f>IF(ISNUMBER(Р5!R11)=FALSE,"",Р5!R11)&amp;IF(ISNUMBER(Р5!R11)=FALSE,"",",")</f>
        <v/>
      </c>
      <c r="D532" s="109" t="str">
        <f>IF(ISNUMBER(Р5!T11)=FALSE,"",Р5!T11)&amp;IF(ISNUMBER(Р5!T11)=FALSE,"",",")</f>
        <v/>
      </c>
      <c r="E532" s="109" t="str">
        <f>IF(ISNUMBER(Р5!V11)=FALSE,"",Р5!V11)&amp;IF(ISNUMBER(Р5!V11)=FALSE,"",",")</f>
        <v/>
      </c>
      <c r="F532" s="109" t="str">
        <f>IF(ISNUMBER(Р5!X11)=FALSE,"",Р5!X11)&amp;IF(ISNUMBER(Р5!X11)=FALSE,"",",")</f>
        <v/>
      </c>
    </row>
    <row r="533" spans="1:6">
      <c r="A533" s="6"/>
      <c r="B533" s="109" t="str">
        <f>IF(ISNUMBER(Р5!P12)=FALSE,"",Р5!P12) &amp; IF(ISNUMBER(Р5!P12)=FALSE,"",", ")</f>
        <v/>
      </c>
      <c r="C533" s="109" t="str">
        <f>IF(ISNUMBER(Р5!R12)=FALSE,"",Р5!R12)&amp;IF(ISNUMBER(Р5!R12)=FALSE,"",",")</f>
        <v/>
      </c>
      <c r="D533" s="109" t="str">
        <f>IF(ISNUMBER(Р5!T12)=FALSE,"",Р5!T12)&amp;IF(ISNUMBER(Р5!T12)=FALSE,"",",")</f>
        <v/>
      </c>
      <c r="E533" s="109" t="str">
        <f>IF(ISNUMBER(Р5!V12)=FALSE,"",Р5!V12)&amp;IF(ISNUMBER(Р5!V12)=FALSE,"",",")</f>
        <v/>
      </c>
      <c r="F533" s="109" t="str">
        <f>IF(ISNUMBER(Р5!X12)=FALSE,"",Р5!X12)&amp;IF(ISNUMBER(Р5!X12)=FALSE,"",",")</f>
        <v/>
      </c>
    </row>
    <row r="534" spans="1:6">
      <c r="A534" s="6"/>
      <c r="B534" s="109" t="str">
        <f>IF(ISNUMBER(Р5!P13)=FALSE,"",Р5!P13) &amp; IF(ISNUMBER(Р5!P13)=FALSE,"",", ")</f>
        <v/>
      </c>
      <c r="C534" s="109" t="str">
        <f>IF(ISNUMBER(Р5!R13)=FALSE,"",Р5!R13)&amp;IF(ISNUMBER(Р5!R13)=FALSE,"",",")</f>
        <v/>
      </c>
      <c r="D534" s="109" t="str">
        <f>IF(ISNUMBER(Р5!T13)=FALSE,"",Р5!T13)&amp;IF(ISNUMBER(Р5!T13)=FALSE,"",",")</f>
        <v/>
      </c>
      <c r="E534" s="109" t="str">
        <f>IF(ISNUMBER(Р5!V13)=FALSE,"",Р5!V13)&amp;IF(ISNUMBER(Р5!V13)=FALSE,"",",")</f>
        <v/>
      </c>
      <c r="F534" s="109" t="str">
        <f>IF(ISNUMBER(Р5!X13)=FALSE,"",Р5!X13)&amp;IF(ISNUMBER(Р5!X13)=FALSE,"",",")</f>
        <v/>
      </c>
    </row>
    <row r="535" spans="1:6">
      <c r="A535" s="6"/>
      <c r="B535" s="109" t="str">
        <f>IF(ISNUMBER(Р5!P14)=FALSE,"",Р5!P14) &amp; IF(ISNUMBER(Р5!P14)=FALSE,"",", ")</f>
        <v/>
      </c>
      <c r="C535" s="109" t="str">
        <f>IF(ISNUMBER(Р5!R14)=FALSE,"",Р5!R14)&amp;IF(ISNUMBER(Р5!R14)=FALSE,"",",")</f>
        <v/>
      </c>
      <c r="D535" s="109" t="str">
        <f>IF(ISNUMBER(Р5!T14)=FALSE,"",Р5!T14)&amp;IF(ISNUMBER(Р5!T14)=FALSE,"",",")</f>
        <v/>
      </c>
      <c r="E535" s="109" t="str">
        <f>IF(ISNUMBER(Р5!V14)=FALSE,"",Р5!V14)&amp;IF(ISNUMBER(Р5!V14)=FALSE,"",",")</f>
        <v/>
      </c>
      <c r="F535" s="109" t="str">
        <f>IF(ISNUMBER(Р5!X14)=FALSE,"",Р5!X14)&amp;IF(ISNUMBER(Р5!X14)=FALSE,"",",")</f>
        <v/>
      </c>
    </row>
    <row r="536" spans="1:6">
      <c r="A536" s="6"/>
      <c r="B536" s="109" t="str">
        <f>IF(ISNUMBER(Р5!P15)=FALSE,"",Р5!P15) &amp; IF(ISNUMBER(Р5!P15)=FALSE,"",", ")</f>
        <v/>
      </c>
      <c r="C536" s="109" t="str">
        <f>IF(ISNUMBER(Р5!R15)=FALSE,"",Р5!R15)&amp;IF(ISNUMBER(Р5!R15)=FALSE,"",",")</f>
        <v/>
      </c>
      <c r="D536" s="109" t="str">
        <f>IF(ISNUMBER(Р5!T15)=FALSE,"",Р5!T15)&amp;IF(ISNUMBER(Р5!T15)=FALSE,"",",")</f>
        <v/>
      </c>
      <c r="E536" s="109" t="str">
        <f>IF(ISNUMBER(Р5!V15)=FALSE,"",Р5!V15)&amp;IF(ISNUMBER(Р5!V15)=FALSE,"",",")</f>
        <v/>
      </c>
      <c r="F536" s="109" t="str">
        <f>IF(ISNUMBER(Р5!X15)=FALSE,"",Р5!X15)&amp;IF(ISNUMBER(Р5!X15)=FALSE,"",",")</f>
        <v/>
      </c>
    </row>
    <row r="537" spans="1:6">
      <c r="A537" s="6"/>
      <c r="B537" s="109" t="str">
        <f>IF(ISNUMBER(Р5!P16)=FALSE,"",Р5!P16) &amp; IF(ISNUMBER(Р5!P16)=FALSE,"",", ")</f>
        <v/>
      </c>
      <c r="C537" s="109" t="str">
        <f>IF(ISNUMBER(Р5!R16)=FALSE,"",Р5!R16)&amp;IF(ISNUMBER(Р5!R16)=FALSE,"",",")</f>
        <v/>
      </c>
      <c r="D537" s="109" t="str">
        <f>IF(ISNUMBER(Р5!T16)=FALSE,"",Р5!T16)&amp;IF(ISNUMBER(Р5!T16)=FALSE,"",",")</f>
        <v/>
      </c>
      <c r="E537" s="109" t="str">
        <f>IF(ISNUMBER(Р5!V16)=FALSE,"",Р5!V16)&amp;IF(ISNUMBER(Р5!V16)=FALSE,"",",")</f>
        <v/>
      </c>
      <c r="F537" s="109" t="str">
        <f>IF(ISNUMBER(Р5!X16)=FALSE,"",Р5!X16)&amp;IF(ISNUMBER(Р5!X16)=FALSE,"",",")</f>
        <v/>
      </c>
    </row>
    <row r="538" spans="1:6">
      <c r="A538" s="6"/>
      <c r="B538" s="109" t="str">
        <f>IF(ISNUMBER(Р5!P17)=FALSE,"",Р5!P17) &amp; IF(ISNUMBER(Р5!P17)=FALSE,"",", ")</f>
        <v/>
      </c>
      <c r="C538" s="109" t="str">
        <f>IF(ISNUMBER(Р5!R17)=FALSE,"",Р5!R17)&amp;IF(ISNUMBER(Р5!R17)=FALSE,"",",")</f>
        <v/>
      </c>
      <c r="D538" s="109" t="str">
        <f>IF(ISNUMBER(Р5!T17)=FALSE,"",Р5!T17)&amp;IF(ISNUMBER(Р5!T17)=FALSE,"",",")</f>
        <v/>
      </c>
      <c r="E538" s="109" t="str">
        <f>IF(ISNUMBER(Р5!V17)=FALSE,"",Р5!V17)&amp;IF(ISNUMBER(Р5!V17)=FALSE,"",",")</f>
        <v/>
      </c>
      <c r="F538" s="109" t="str">
        <f>IF(ISNUMBER(Р5!X17)=FALSE,"",Р5!X17)&amp;IF(ISNUMBER(Р5!X17)=FALSE,"",",")</f>
        <v/>
      </c>
    </row>
    <row r="539" spans="1:6">
      <c r="A539" s="6"/>
      <c r="B539" s="109" t="str">
        <f>IF(ISNUMBER(Р5!P18)=FALSE,"",Р5!P18) &amp; IF(ISNUMBER(Р5!P18)=FALSE,"",", ")</f>
        <v/>
      </c>
      <c r="C539" s="109" t="str">
        <f>IF(ISNUMBER(Р5!R18)=FALSE,"",Р5!R18)&amp;IF(ISNUMBER(Р5!R18)=FALSE,"",",")</f>
        <v/>
      </c>
      <c r="D539" s="109" t="str">
        <f>IF(ISNUMBER(Р5!T18)=FALSE,"",Р5!T18)&amp;IF(ISNUMBER(Р5!T18)=FALSE,"",",")</f>
        <v/>
      </c>
      <c r="E539" s="109" t="str">
        <f>IF(ISNUMBER(Р5!V18)=FALSE,"",Р5!V18)&amp;IF(ISNUMBER(Р5!V18)=FALSE,"",",")</f>
        <v/>
      </c>
      <c r="F539" s="109" t="str">
        <f>IF(ISNUMBER(Р5!X18)=FALSE,"",Р5!X18)&amp;IF(ISNUMBER(Р5!X18)=FALSE,"",",")</f>
        <v/>
      </c>
    </row>
    <row r="540" spans="1:6">
      <c r="A540" s="6"/>
      <c r="B540" s="109" t="str">
        <f>IF(ISNUMBER(Р5!P19)=FALSE,"",Р5!P19) &amp; IF(ISNUMBER(Р5!P19)=FALSE,"",", ")</f>
        <v/>
      </c>
      <c r="C540" s="109" t="str">
        <f>IF(ISNUMBER(Р5!R19)=FALSE,"",Р5!R19)&amp;IF(ISNUMBER(Р5!R19)=FALSE,"",",")</f>
        <v/>
      </c>
      <c r="D540" s="109" t="str">
        <f>IF(ISNUMBER(Р5!T19)=FALSE,"",Р5!T19)&amp;IF(ISNUMBER(Р5!T19)=FALSE,"",",")</f>
        <v/>
      </c>
      <c r="E540" s="109" t="str">
        <f>IF(ISNUMBER(Р5!V19)=FALSE,"",Р5!V19)&amp;IF(ISNUMBER(Р5!V19)=FALSE,"",",")</f>
        <v/>
      </c>
      <c r="F540" s="109" t="str">
        <f>IF(ISNUMBER(Р5!X19)=FALSE,"",Р5!X19)&amp;IF(ISNUMBER(Р5!X19)=FALSE,"",",")</f>
        <v/>
      </c>
    </row>
    <row r="541" spans="1:6">
      <c r="A541" s="6"/>
      <c r="B541" s="109" t="str">
        <f>IF(ISNUMBER(Р5!P20)=FALSE,"",Р5!P20) &amp; IF(ISNUMBER(Р5!P20)=FALSE,"",", ")</f>
        <v/>
      </c>
      <c r="C541" s="109" t="str">
        <f>IF(ISNUMBER(Р5!R20)=FALSE,"",Р5!R20)&amp;IF(ISNUMBER(Р5!R20)=FALSE,"",",")</f>
        <v/>
      </c>
      <c r="D541" s="109" t="str">
        <f>IF(ISNUMBER(Р5!T20)=FALSE,"",Р5!T20)&amp;IF(ISNUMBER(Р5!T20)=FALSE,"",",")</f>
        <v/>
      </c>
      <c r="E541" s="109" t="str">
        <f>IF(ISNUMBER(Р5!V20)=FALSE,"",Р5!V20)&amp;IF(ISNUMBER(Р5!V20)=FALSE,"",",")</f>
        <v/>
      </c>
      <c r="F541" s="109" t="str">
        <f>IF(ISNUMBER(Р5!X20)=FALSE,"",Р5!X20)&amp;IF(ISNUMBER(Р5!X20)=FALSE,"",",")</f>
        <v/>
      </c>
    </row>
    <row r="542" spans="1:6">
      <c r="A542" s="6"/>
      <c r="B542" s="109" t="str">
        <f>IF(ISNUMBER(Р5!P21)=FALSE,"",Р5!P21) &amp; IF(ISNUMBER(Р5!P21)=FALSE,"",", ")</f>
        <v/>
      </c>
      <c r="C542" s="109" t="str">
        <f>IF(ISNUMBER(Р5!R21)=FALSE,"",Р5!R21)&amp;IF(ISNUMBER(Р5!R21)=FALSE,"",",")</f>
        <v/>
      </c>
      <c r="D542" s="109" t="str">
        <f>IF(ISNUMBER(Р5!T21)=FALSE,"",Р5!T21)&amp;IF(ISNUMBER(Р5!T21)=FALSE,"",",")</f>
        <v/>
      </c>
      <c r="E542" s="109" t="str">
        <f>IF(ISNUMBER(Р5!V21)=FALSE,"",Р5!V21)&amp;IF(ISNUMBER(Р5!V21)=FALSE,"",",")</f>
        <v/>
      </c>
      <c r="F542" s="109" t="str">
        <f>IF(ISNUMBER(Р5!X21)=FALSE,"",Р5!X21)&amp;IF(ISNUMBER(Р5!X21)=FALSE,"",",")</f>
        <v/>
      </c>
    </row>
    <row r="543" spans="1:6">
      <c r="A543" s="6"/>
      <c r="B543" s="109" t="str">
        <f>IF(ISNUMBER(Р5!P22)=FALSE,"",Р5!P22) &amp; IF(ISNUMBER(Р5!P22)=FALSE,"",", ")</f>
        <v/>
      </c>
      <c r="C543" s="109" t="str">
        <f>IF(ISNUMBER(Р5!R22)=FALSE,"",Р5!R22)&amp;IF(ISNUMBER(Р5!R22)=FALSE,"",",")</f>
        <v/>
      </c>
      <c r="D543" s="109" t="str">
        <f>IF(ISNUMBER(Р5!T22)=FALSE,"",Р5!T22)&amp;IF(ISNUMBER(Р5!T22)=FALSE,"",",")</f>
        <v/>
      </c>
      <c r="E543" s="109" t="str">
        <f>IF(ISNUMBER(Р5!V22)=FALSE,"",Р5!V22)&amp;IF(ISNUMBER(Р5!V22)=FALSE,"",",")</f>
        <v/>
      </c>
      <c r="F543" s="109" t="str">
        <f>IF(ISNUMBER(Р5!X22)=FALSE,"",Р5!X22)&amp;IF(ISNUMBER(Р5!X22)=FALSE,"",",")</f>
        <v/>
      </c>
    </row>
    <row r="544" spans="1:6">
      <c r="A544" s="6"/>
      <c r="B544" s="109" t="str">
        <f>IF(ISNUMBER(Р5!P23)=FALSE,"",Р5!P23) &amp; IF(ISNUMBER(Р5!P23)=FALSE,"",", ")</f>
        <v/>
      </c>
      <c r="C544" s="109" t="str">
        <f>IF(ISNUMBER(Р5!R23)=FALSE,"",Р5!R23)&amp;IF(ISNUMBER(Р5!R23)=FALSE,"",",")</f>
        <v/>
      </c>
      <c r="D544" s="109" t="str">
        <f>IF(ISNUMBER(Р5!T23)=FALSE,"",Р5!T23)&amp;IF(ISNUMBER(Р5!T23)=FALSE,"",",")</f>
        <v/>
      </c>
      <c r="E544" s="109" t="str">
        <f>IF(ISNUMBER(Р5!V23)=FALSE,"",Р5!V23)&amp;IF(ISNUMBER(Р5!V23)=FALSE,"",",")</f>
        <v/>
      </c>
      <c r="F544" s="109" t="str">
        <f>IF(ISNUMBER(Р5!X23)=FALSE,"",Р5!X23)&amp;IF(ISNUMBER(Р5!X23)=FALSE,"",",")</f>
        <v/>
      </c>
    </row>
    <row r="545" spans="1:6">
      <c r="A545" s="6"/>
      <c r="B545" s="109" t="str">
        <f>IF(ISNUMBER(Р5!P24)=FALSE,"",Р5!P24) &amp; IF(ISNUMBER(Р5!P24)=FALSE,"",", ")</f>
        <v/>
      </c>
      <c r="C545" s="109" t="str">
        <f>IF(ISNUMBER(Р5!R24)=FALSE,"",Р5!R24)&amp;IF(ISNUMBER(Р5!R24)=FALSE,"",",")</f>
        <v/>
      </c>
      <c r="D545" s="109" t="str">
        <f>IF(ISNUMBER(Р5!T24)=FALSE,"",Р5!T24)&amp;IF(ISNUMBER(Р5!T24)=FALSE,"",",")</f>
        <v/>
      </c>
      <c r="E545" s="109" t="str">
        <f>IF(ISNUMBER(Р5!V24)=FALSE,"",Р5!V24)&amp;IF(ISNUMBER(Р5!V24)=FALSE,"",",")</f>
        <v/>
      </c>
      <c r="F545" s="109" t="str">
        <f>IF(ISNUMBER(Р5!X24)=FALSE,"",Р5!X24)&amp;IF(ISNUMBER(Р5!X24)=FALSE,"",",")</f>
        <v/>
      </c>
    </row>
    <row r="546" spans="1:6">
      <c r="A546" s="6"/>
      <c r="B546" s="109" t="str">
        <f>IF(ISNUMBER(Р5!P25)=FALSE,"",Р5!P25) &amp; IF(ISNUMBER(Р5!P25)=FALSE,"",", ")</f>
        <v/>
      </c>
      <c r="C546" s="109" t="str">
        <f>IF(ISNUMBER(Р5!R25)=FALSE,"",Р5!R25)&amp;IF(ISNUMBER(Р5!R25)=FALSE,"",",")</f>
        <v/>
      </c>
      <c r="D546" s="109" t="str">
        <f>IF(ISNUMBER(Р5!T25)=FALSE,"",Р5!T25)&amp;IF(ISNUMBER(Р5!T25)=FALSE,"",",")</f>
        <v/>
      </c>
      <c r="E546" s="109" t="str">
        <f>IF(ISNUMBER(Р5!V25)=FALSE,"",Р5!V25)&amp;IF(ISNUMBER(Р5!V25)=FALSE,"",",")</f>
        <v/>
      </c>
      <c r="F546" s="109" t="str">
        <f>IF(ISNUMBER(Р5!X25)=FALSE,"",Р5!X25)&amp;IF(ISNUMBER(Р5!X25)=FALSE,"",",")</f>
        <v/>
      </c>
    </row>
    <row r="547" spans="1:6">
      <c r="A547" s="6"/>
      <c r="B547" s="109" t="str">
        <f>IF(ISNUMBER(Р5!P26)=FALSE,"",Р5!P26) &amp; IF(ISNUMBER(Р5!P26)=FALSE,"",", ")</f>
        <v/>
      </c>
      <c r="C547" s="109" t="str">
        <f>IF(ISNUMBER(Р5!R26)=FALSE,"",Р5!R26)&amp;IF(ISNUMBER(Р5!R26)=FALSE,"",",")</f>
        <v/>
      </c>
      <c r="D547" s="109" t="str">
        <f>IF(ISNUMBER(Р5!T26)=FALSE,"",Р5!T26)&amp;IF(ISNUMBER(Р5!T26)=FALSE,"",",")</f>
        <v/>
      </c>
      <c r="E547" s="109" t="str">
        <f>IF(ISNUMBER(Р5!V26)=FALSE,"",Р5!V26)&amp;IF(ISNUMBER(Р5!V26)=FALSE,"",",")</f>
        <v/>
      </c>
      <c r="F547" s="109" t="str">
        <f>IF(ISNUMBER(Р5!X26)=FALSE,"",Р5!X26)&amp;IF(ISNUMBER(Р5!X26)=FALSE,"",",")</f>
        <v/>
      </c>
    </row>
    <row r="548" spans="1:6">
      <c r="A548" s="6"/>
      <c r="B548" s="109" t="str">
        <f>IF(ISNUMBER(Р5!P27)=FALSE,"",Р5!P27) &amp; IF(ISNUMBER(Р5!P27)=FALSE,"",", ")</f>
        <v/>
      </c>
      <c r="C548" s="109" t="str">
        <f>IF(ISNUMBER(Р5!R27)=FALSE,"",Р5!R27)&amp;IF(ISNUMBER(Р5!R27)=FALSE,"",",")</f>
        <v/>
      </c>
      <c r="D548" s="109" t="str">
        <f>IF(ISNUMBER(Р5!T27)=FALSE,"",Р5!T27)&amp;IF(ISNUMBER(Р5!T27)=FALSE,"",",")</f>
        <v/>
      </c>
      <c r="E548" s="109" t="str">
        <f>IF(ISNUMBER(Р5!V27)=FALSE,"",Р5!V27)&amp;IF(ISNUMBER(Р5!V27)=FALSE,"",",")</f>
        <v/>
      </c>
      <c r="F548" s="109" t="str">
        <f>IF(ISNUMBER(Р5!X27)=FALSE,"",Р5!X27)&amp;IF(ISNUMBER(Р5!X27)=FALSE,"",",")</f>
        <v/>
      </c>
    </row>
    <row r="549" spans="1:6">
      <c r="A549" s="6"/>
      <c r="B549" s="109" t="str">
        <f>IF(ISNUMBER(Р5!P28)=FALSE,"",Р5!P28) &amp; IF(ISNUMBER(Р5!P28)=FALSE,"",", ")</f>
        <v/>
      </c>
      <c r="C549" s="109" t="str">
        <f>IF(ISNUMBER(Р5!R28)=FALSE,"",Р5!R28)&amp;IF(ISNUMBER(Р5!R28)=FALSE,"",",")</f>
        <v/>
      </c>
      <c r="D549" s="109" t="str">
        <f>IF(ISNUMBER(Р5!T28)=FALSE,"",Р5!T28)&amp;IF(ISNUMBER(Р5!T28)=FALSE,"",",")</f>
        <v/>
      </c>
      <c r="E549" s="109" t="str">
        <f>IF(ISNUMBER(Р5!V28)=FALSE,"",Р5!V28)&amp;IF(ISNUMBER(Р5!V28)=FALSE,"",",")</f>
        <v/>
      </c>
      <c r="F549" s="109" t="str">
        <f>IF(ISNUMBER(Р5!X28)=FALSE,"",Р5!X28)&amp;IF(ISNUMBER(Р5!X28)=FALSE,"",",")</f>
        <v/>
      </c>
    </row>
    <row r="550" spans="1:6">
      <c r="A550" s="6"/>
      <c r="B550" s="109" t="str">
        <f>IF(ISNUMBER(Р5!P29)=FALSE,"",Р5!P29) &amp; IF(ISNUMBER(Р5!P29)=FALSE,"",", ")</f>
        <v/>
      </c>
      <c r="C550" s="109" t="str">
        <f>IF(ISNUMBER(Р5!R29)=FALSE,"",Р5!R29)&amp;IF(ISNUMBER(Р5!R29)=FALSE,"",",")</f>
        <v/>
      </c>
      <c r="D550" s="109" t="str">
        <f>IF(ISNUMBER(Р5!T29)=FALSE,"",Р5!T29)&amp;IF(ISNUMBER(Р5!T29)=FALSE,"",",")</f>
        <v/>
      </c>
      <c r="E550" s="109" t="str">
        <f>IF(ISNUMBER(Р5!V29)=FALSE,"",Р5!V29)&amp;IF(ISNUMBER(Р5!V29)=FALSE,"",",")</f>
        <v/>
      </c>
      <c r="F550" s="109" t="str">
        <f>IF(ISNUMBER(Р5!X29)=FALSE,"",Р5!X29)&amp;IF(ISNUMBER(Р5!X29)=FALSE,"",",")</f>
        <v/>
      </c>
    </row>
    <row r="551" spans="1:6">
      <c r="A551" s="6"/>
      <c r="B551" s="109" t="str">
        <f>IF(ISNUMBER(Р5!P30)=FALSE,"",Р5!P30) &amp; IF(ISNUMBER(Р5!P30)=FALSE,"",", ")</f>
        <v/>
      </c>
      <c r="C551" s="109" t="str">
        <f>IF(ISNUMBER(Р5!R30)=FALSE,"",Р5!R30)&amp;IF(ISNUMBER(Р5!R30)=FALSE,"",",")</f>
        <v/>
      </c>
      <c r="D551" s="109" t="str">
        <f>IF(ISNUMBER(Р5!T30)=FALSE,"",Р5!T30)&amp;IF(ISNUMBER(Р5!T30)=FALSE,"",",")</f>
        <v/>
      </c>
      <c r="E551" s="109" t="str">
        <f>IF(ISNUMBER(Р5!V30)=FALSE,"",Р5!V30)&amp;IF(ISNUMBER(Р5!V30)=FALSE,"",",")</f>
        <v/>
      </c>
      <c r="F551" s="109" t="str">
        <f>IF(ISNUMBER(Р5!X30)=FALSE,"",Р5!X30)&amp;IF(ISNUMBER(Р5!X30)=FALSE,"",",")</f>
        <v/>
      </c>
    </row>
    <row r="552" spans="1:6">
      <c r="A552" s="6"/>
      <c r="B552" s="109" t="str">
        <f>IF(ISNUMBER(Р5!P31)=FALSE,"",Р5!P31) &amp; IF(ISNUMBER(Р5!P31)=FALSE,"",", ")</f>
        <v/>
      </c>
      <c r="C552" s="109" t="str">
        <f>IF(ISNUMBER(Р5!R31)=FALSE,"",Р5!R31)&amp;IF(ISNUMBER(Р5!R31)=FALSE,"",",")</f>
        <v/>
      </c>
      <c r="D552" s="109" t="str">
        <f>IF(ISNUMBER(Р5!T31)=FALSE,"",Р5!T31)&amp;IF(ISNUMBER(Р5!T31)=FALSE,"",",")</f>
        <v/>
      </c>
      <c r="E552" s="109" t="str">
        <f>IF(ISNUMBER(Р5!V31)=FALSE,"",Р5!V31)&amp;IF(ISNUMBER(Р5!V31)=FALSE,"",",")</f>
        <v/>
      </c>
      <c r="F552" s="109" t="str">
        <f>IF(ISNUMBER(Р5!X31)=FALSE,"",Р5!X31)&amp;IF(ISNUMBER(Р5!X31)=FALSE,"",",")</f>
        <v/>
      </c>
    </row>
    <row r="553" spans="1:6">
      <c r="A553" s="6"/>
      <c r="B553" s="109" t="str">
        <f>IF(ISNUMBER(Р5!P32)=FALSE,"",Р5!P32) &amp; IF(ISNUMBER(Р5!P32)=FALSE,"",", ")</f>
        <v/>
      </c>
      <c r="C553" s="109" t="str">
        <f>IF(ISNUMBER(Р5!R32)=FALSE,"",Р5!R32)&amp;IF(ISNUMBER(Р5!R32)=FALSE,"",",")</f>
        <v/>
      </c>
      <c r="D553" s="109" t="str">
        <f>IF(ISNUMBER(Р5!T32)=FALSE,"",Р5!T32)&amp;IF(ISNUMBER(Р5!T32)=FALSE,"",",")</f>
        <v/>
      </c>
      <c r="E553" s="109" t="str">
        <f>IF(ISNUMBER(Р5!V32)=FALSE,"",Р5!V32)&amp;IF(ISNUMBER(Р5!V32)=FALSE,"",",")</f>
        <v/>
      </c>
      <c r="F553" s="109" t="str">
        <f>IF(ISNUMBER(Р5!X32)=FALSE,"",Р5!X32)&amp;IF(ISNUMBER(Р5!X32)=FALSE,"",",")</f>
        <v/>
      </c>
    </row>
    <row r="554" spans="1:6">
      <c r="A554" s="6"/>
      <c r="B554" s="109" t="str">
        <f>IF(ISNUMBER(Р5!P33)=FALSE,"",Р5!P33) &amp; IF(ISNUMBER(Р5!P33)=FALSE,"",", ")</f>
        <v/>
      </c>
      <c r="C554" s="109" t="str">
        <f>IF(ISNUMBER(Р5!R33)=FALSE,"",Р5!R33)&amp;IF(ISNUMBER(Р5!R33)=FALSE,"",",")</f>
        <v/>
      </c>
      <c r="D554" s="109" t="str">
        <f>IF(ISNUMBER(Р5!T33)=FALSE,"",Р5!T33)&amp;IF(ISNUMBER(Р5!T33)=FALSE,"",",")</f>
        <v/>
      </c>
      <c r="E554" s="109" t="str">
        <f>IF(ISNUMBER(Р5!V33)=FALSE,"",Р5!V33)&amp;IF(ISNUMBER(Р5!V33)=FALSE,"",",")</f>
        <v/>
      </c>
      <c r="F554" s="109" t="str">
        <f>IF(ISNUMBER(Р5!X33)=FALSE,"",Р5!X33)&amp;IF(ISNUMBER(Р5!X33)=FALSE,"",",")</f>
        <v/>
      </c>
    </row>
    <row r="555" spans="1:6">
      <c r="A555" s="6"/>
      <c r="B555" s="109" t="str">
        <f>IF(ISNUMBER(Р5!P34)=FALSE,"",Р5!P34) &amp; IF(ISNUMBER(Р5!P34)=FALSE,"",", ")</f>
        <v/>
      </c>
      <c r="C555" s="109" t="str">
        <f>IF(ISNUMBER(Р5!R34)=FALSE,"",Р5!R34)&amp;IF(ISNUMBER(Р5!R34)=FALSE,"",",")</f>
        <v/>
      </c>
      <c r="D555" s="109" t="str">
        <f>IF(ISNUMBER(Р5!T34)=FALSE,"",Р5!T34)&amp;IF(ISNUMBER(Р5!T34)=FALSE,"",",")</f>
        <v/>
      </c>
      <c r="E555" s="109" t="str">
        <f>IF(ISNUMBER(Р5!V34)=FALSE,"",Р5!V34)&amp;IF(ISNUMBER(Р5!V34)=FALSE,"",",")</f>
        <v/>
      </c>
      <c r="F555" s="109" t="str">
        <f>IF(ISNUMBER(Р5!X34)=FALSE,"",Р5!X34)&amp;IF(ISNUMBER(Р5!X34)=FALSE,"",",")</f>
        <v/>
      </c>
    </row>
    <row r="556" spans="1:6">
      <c r="A556" s="6"/>
      <c r="B556" s="109" t="str">
        <f>IF(ISNUMBER(Р5!P35)=FALSE,"",Р5!P35) &amp; IF(ISNUMBER(Р5!P35)=FALSE,"",", ")</f>
        <v/>
      </c>
      <c r="C556" s="109" t="str">
        <f>IF(ISNUMBER(Р5!R35)=FALSE,"",Р5!R35)&amp;IF(ISNUMBER(Р5!R35)=FALSE,"",",")</f>
        <v/>
      </c>
      <c r="D556" s="109" t="str">
        <f>IF(ISNUMBER(Р5!T35)=FALSE,"",Р5!T35)&amp;IF(ISNUMBER(Р5!T35)=FALSE,"",",")</f>
        <v/>
      </c>
      <c r="E556" s="109" t="str">
        <f>IF(ISNUMBER(Р5!V35)=FALSE,"",Р5!V35)&amp;IF(ISNUMBER(Р5!V35)=FALSE,"",",")</f>
        <v/>
      </c>
      <c r="F556" s="109" t="str">
        <f>IF(ISNUMBER(Р5!X35)=FALSE,"",Р5!X35)&amp;IF(ISNUMBER(Р5!X35)=FALSE,"",",")</f>
        <v/>
      </c>
    </row>
    <row r="557" spans="1:6">
      <c r="A557" s="6"/>
      <c r="B557" s="109" t="str">
        <f>IF(ISNUMBER(Р5!P36)=FALSE,"",Р5!P36) &amp; IF(ISNUMBER(Р5!P36)=FALSE,"",", ")</f>
        <v/>
      </c>
      <c r="C557" s="109" t="str">
        <f>IF(ISNUMBER(Р5!R36)=FALSE,"",Р5!R36)&amp;IF(ISNUMBER(Р5!R36)=FALSE,"",",")</f>
        <v/>
      </c>
      <c r="D557" s="109" t="str">
        <f>IF(ISNUMBER(Р5!T36)=FALSE,"",Р5!T36)&amp;IF(ISNUMBER(Р5!T36)=FALSE,"",",")</f>
        <v/>
      </c>
      <c r="E557" s="109" t="str">
        <f>IF(ISNUMBER(Р5!V36)=FALSE,"",Р5!V36)&amp;IF(ISNUMBER(Р5!V36)=FALSE,"",",")</f>
        <v/>
      </c>
      <c r="F557" s="109" t="str">
        <f>IF(ISNUMBER(Р5!X36)=FALSE,"",Р5!X36)&amp;IF(ISNUMBER(Р5!X36)=FALSE,"",",")</f>
        <v/>
      </c>
    </row>
    <row r="558" spans="1:6">
      <c r="A558" s="6"/>
      <c r="B558" s="109" t="str">
        <f>IF(ISNUMBER(Р5!P37)=FALSE,"",Р5!P37) &amp; IF(ISNUMBER(Р5!P37)=FALSE,"",", ")</f>
        <v/>
      </c>
      <c r="C558" s="109" t="str">
        <f>IF(ISNUMBER(Р5!R37)=FALSE,"",Р5!R37)&amp;IF(ISNUMBER(Р5!R37)=FALSE,"",",")</f>
        <v/>
      </c>
      <c r="D558" s="109" t="str">
        <f>IF(ISNUMBER(Р5!T37)=FALSE,"",Р5!T37)&amp;IF(ISNUMBER(Р5!T37)=FALSE,"",",")</f>
        <v/>
      </c>
      <c r="E558" s="109" t="str">
        <f>IF(ISNUMBER(Р5!V37)=FALSE,"",Р5!V37)&amp;IF(ISNUMBER(Р5!V37)=FALSE,"",",")</f>
        <v/>
      </c>
      <c r="F558" s="109" t="str">
        <f>IF(ISNUMBER(Р5!X37)=FALSE,"",Р5!X37)&amp;IF(ISNUMBER(Р5!X37)=FALSE,"",",")</f>
        <v/>
      </c>
    </row>
    <row r="559" spans="1:6">
      <c r="A559" s="6"/>
      <c r="B559" s="109" t="str">
        <f>IF(ISNUMBER(Р5!P38)=FALSE,"",Р5!P38) &amp; IF(ISNUMBER(Р5!P38)=FALSE,"",", ")</f>
        <v/>
      </c>
      <c r="C559" s="109" t="str">
        <f>IF(ISNUMBER(Р5!R38)=FALSE,"",Р5!R38)&amp;IF(ISNUMBER(Р5!R38)=FALSE,"",",")</f>
        <v/>
      </c>
      <c r="D559" s="109" t="str">
        <f>IF(ISNUMBER(Р5!T38)=FALSE,"",Р5!T38)&amp;IF(ISNUMBER(Р5!T38)=FALSE,"",",")</f>
        <v/>
      </c>
      <c r="E559" s="109" t="str">
        <f>IF(ISNUMBER(Р5!V38)=FALSE,"",Р5!V38)&amp;IF(ISNUMBER(Р5!V38)=FALSE,"",",")</f>
        <v/>
      </c>
      <c r="F559" s="109" t="str">
        <f>IF(ISNUMBER(Р5!X38)=FALSE,"",Р5!X38)&amp;IF(ISNUMBER(Р5!X38)=FALSE,"",",")</f>
        <v/>
      </c>
    </row>
    <row r="560" spans="1:6">
      <c r="A560" s="6"/>
      <c r="B560" s="109" t="str">
        <f>IF(ISNUMBER(Р5!P39)=FALSE,"",Р5!P39) &amp; IF(ISNUMBER(Р5!P39)=FALSE,"",", ")</f>
        <v/>
      </c>
      <c r="C560" s="109" t="str">
        <f>IF(ISNUMBER(Р5!R39)=FALSE,"",Р5!R39)&amp;IF(ISNUMBER(Р5!R39)=FALSE,"",",")</f>
        <v/>
      </c>
      <c r="D560" s="109" t="str">
        <f>IF(ISNUMBER(Р5!T39)=FALSE,"",Р5!T39)&amp;IF(ISNUMBER(Р5!T39)=FALSE,"",",")</f>
        <v/>
      </c>
      <c r="E560" s="109" t="str">
        <f>IF(ISNUMBER(Р5!V39)=FALSE,"",Р5!V39)&amp;IF(ISNUMBER(Р5!V39)=FALSE,"",",")</f>
        <v/>
      </c>
      <c r="F560" s="109" t="str">
        <f>IF(ISNUMBER(Р5!X39)=FALSE,"",Р5!X39)&amp;IF(ISNUMBER(Р5!X39)=FALSE,"",",")</f>
        <v/>
      </c>
    </row>
    <row r="561" spans="1:6">
      <c r="A561" s="6"/>
      <c r="B561" s="109" t="str">
        <f>IF(ISNUMBER(Р5!P40)=FALSE,"",Р5!P40) &amp; IF(ISNUMBER(Р5!P40)=FALSE,"",", ")</f>
        <v/>
      </c>
      <c r="C561" s="109" t="str">
        <f>IF(ISNUMBER(Р5!R40)=FALSE,"",Р5!R40)&amp;IF(ISNUMBER(Р5!R40)=FALSE,"",",")</f>
        <v/>
      </c>
      <c r="D561" s="109" t="str">
        <f>IF(ISNUMBER(Р5!T40)=FALSE,"",Р5!T40)&amp;IF(ISNUMBER(Р5!T40)=FALSE,"",",")</f>
        <v/>
      </c>
      <c r="E561" s="109" t="str">
        <f>IF(ISNUMBER(Р5!V40)=FALSE,"",Р5!V40)&amp;IF(ISNUMBER(Р5!V40)=FALSE,"",",")</f>
        <v/>
      </c>
      <c r="F561" s="109" t="str">
        <f>IF(ISNUMBER(Р5!X40)=FALSE,"",Р5!X40)&amp;IF(ISNUMBER(Р5!X40)=FALSE,"",",")</f>
        <v/>
      </c>
    </row>
    <row r="562" spans="1:6">
      <c r="A562" s="6"/>
      <c r="B562" s="109" t="str">
        <f>IF(ISNUMBER(Р5!P41)=FALSE,"",Р5!P41) &amp; IF(ISNUMBER(Р5!P41)=FALSE,"",", ")</f>
        <v/>
      </c>
      <c r="C562" s="109" t="str">
        <f>IF(ISNUMBER(Р5!R41)=FALSE,"",Р5!R41)&amp;IF(ISNUMBER(Р5!R41)=FALSE,"",",")</f>
        <v/>
      </c>
      <c r="D562" s="109" t="str">
        <f>IF(ISNUMBER(Р5!T41)=FALSE,"",Р5!T41)&amp;IF(ISNUMBER(Р5!T41)=FALSE,"",",")</f>
        <v/>
      </c>
      <c r="E562" s="109" t="str">
        <f>IF(ISNUMBER(Р5!V41)=FALSE,"",Р5!V41)&amp;IF(ISNUMBER(Р5!V41)=FALSE,"",",")</f>
        <v/>
      </c>
      <c r="F562" s="109" t="str">
        <f>IF(ISNUMBER(Р5!X41)=FALSE,"",Р5!X41)&amp;IF(ISNUMBER(Р5!X41)=FALSE,"",",")</f>
        <v/>
      </c>
    </row>
    <row r="563" spans="1:6">
      <c r="A563" s="6"/>
      <c r="B563" s="109" t="str">
        <f>IF(ISNUMBER(Р5!P42)=FALSE,"",Р5!P42) &amp; IF(ISNUMBER(Р5!P42)=FALSE,"",", ")</f>
        <v/>
      </c>
      <c r="C563" s="109" t="str">
        <f>IF(ISNUMBER(Р5!R42)=FALSE,"",Р5!R42)&amp;IF(ISNUMBER(Р5!R42)=FALSE,"",",")</f>
        <v/>
      </c>
      <c r="D563" s="109" t="str">
        <f>IF(ISNUMBER(Р5!T42)=FALSE,"",Р5!T42)&amp;IF(ISNUMBER(Р5!T42)=FALSE,"",",")</f>
        <v/>
      </c>
      <c r="E563" s="109" t="str">
        <f>IF(ISNUMBER(Р5!V42)=FALSE,"",Р5!V42)&amp;IF(ISNUMBER(Р5!V42)=FALSE,"",",")</f>
        <v/>
      </c>
      <c r="F563" s="109" t="str">
        <f>IF(ISNUMBER(Р5!X42)=FALSE,"",Р5!X42)&amp;IF(ISNUMBER(Р5!X42)=FALSE,"",",")</f>
        <v/>
      </c>
    </row>
    <row r="564" spans="1:6">
      <c r="A564" s="6"/>
      <c r="B564" s="109" t="str">
        <f>IF(ISNUMBER(Р5!P43)=FALSE,"",Р5!P43) &amp; IF(ISNUMBER(Р5!P43)=FALSE,"",", ")</f>
        <v/>
      </c>
      <c r="C564" s="109" t="str">
        <f>IF(ISNUMBER(Р5!R43)=FALSE,"",Р5!R43)&amp;IF(ISNUMBER(Р5!R43)=FALSE,"",",")</f>
        <v/>
      </c>
      <c r="D564" s="109" t="str">
        <f>IF(ISNUMBER(Р5!T43)=FALSE,"",Р5!T43)&amp;IF(ISNUMBER(Р5!T43)=FALSE,"",",")</f>
        <v/>
      </c>
      <c r="E564" s="109" t="str">
        <f>IF(ISNUMBER(Р5!V43)=FALSE,"",Р5!V43)&amp;IF(ISNUMBER(Р5!V43)=FALSE,"",",")</f>
        <v/>
      </c>
      <c r="F564" s="109" t="str">
        <f>IF(ISNUMBER(Р5!X43)=FALSE,"",Р5!X43)&amp;IF(ISNUMBER(Р5!X43)=FALSE,"",",")</f>
        <v/>
      </c>
    </row>
    <row r="565" spans="1:6">
      <c r="A565" s="6"/>
      <c r="B565" s="109" t="str">
        <f>IF(ISNUMBER(Р5!P44)=FALSE,"",Р5!P44) &amp; IF(ISNUMBER(Р5!P44)=FALSE,"",", ")</f>
        <v/>
      </c>
      <c r="C565" s="109" t="str">
        <f>IF(ISNUMBER(Р5!R44)=FALSE,"",Р5!R44)&amp;IF(ISNUMBER(Р5!R44)=FALSE,"",",")</f>
        <v/>
      </c>
      <c r="D565" s="109" t="str">
        <f>IF(ISNUMBER(Р5!T44)=FALSE,"",Р5!T44)&amp;IF(ISNUMBER(Р5!T44)=FALSE,"",",")</f>
        <v/>
      </c>
      <c r="E565" s="109" t="str">
        <f>IF(ISNUMBER(Р5!V44)=FALSE,"",Р5!V44)&amp;IF(ISNUMBER(Р5!V44)=FALSE,"",",")</f>
        <v/>
      </c>
      <c r="F565" s="109" t="str">
        <f>IF(ISNUMBER(Р5!X44)=FALSE,"",Р5!X44)&amp;IF(ISNUMBER(Р5!X44)=FALSE,"",",")</f>
        <v/>
      </c>
    </row>
    <row r="566" spans="1:6">
      <c r="A566" s="6"/>
      <c r="B566" s="109" t="str">
        <f>IF(ISNUMBER(Р5!P45)=FALSE,"",Р5!P45) &amp; IF(ISNUMBER(Р5!P45)=FALSE,"",", ")</f>
        <v/>
      </c>
      <c r="C566" s="109" t="str">
        <f>IF(ISNUMBER(Р5!R45)=FALSE,"",Р5!R45)&amp;IF(ISNUMBER(Р5!R45)=FALSE,"",",")</f>
        <v/>
      </c>
      <c r="D566" s="109" t="str">
        <f>IF(ISNUMBER(Р5!T45)=FALSE,"",Р5!T45)&amp;IF(ISNUMBER(Р5!T45)=FALSE,"",",")</f>
        <v/>
      </c>
      <c r="E566" s="109" t="str">
        <f>IF(ISNUMBER(Р5!V45)=FALSE,"",Р5!V45)&amp;IF(ISNUMBER(Р5!V45)=FALSE,"",",")</f>
        <v/>
      </c>
      <c r="F566" s="109" t="str">
        <f>IF(ISNUMBER(Р5!X45)=FALSE,"",Р5!X45)&amp;IF(ISNUMBER(Р5!X45)=FALSE,"",",")</f>
        <v/>
      </c>
    </row>
    <row r="567" spans="1:6">
      <c r="A567" s="6"/>
      <c r="B567" s="109" t="str">
        <f>IF(ISNUMBER(Р5!P46)=FALSE,"",Р5!P46) &amp; IF(ISNUMBER(Р5!P46)=FALSE,"",", ")</f>
        <v/>
      </c>
      <c r="C567" s="109" t="str">
        <f>IF(ISNUMBER(Р5!R46)=FALSE,"",Р5!R46)&amp;IF(ISNUMBER(Р5!R46)=FALSE,"",",")</f>
        <v/>
      </c>
      <c r="D567" s="109" t="str">
        <f>IF(ISNUMBER(Р5!T46)=FALSE,"",Р5!T46)&amp;IF(ISNUMBER(Р5!T46)=FALSE,"",",")</f>
        <v/>
      </c>
      <c r="E567" s="109" t="str">
        <f>IF(ISNUMBER(Р5!V46)=FALSE,"",Р5!V46)&amp;IF(ISNUMBER(Р5!V46)=FALSE,"",",")</f>
        <v/>
      </c>
      <c r="F567" s="109" t="str">
        <f>IF(ISNUMBER(Р5!X46)=FALSE,"",Р5!X46)&amp;IF(ISNUMBER(Р5!X46)=FALSE,"",",")</f>
        <v/>
      </c>
    </row>
    <row r="568" spans="1:6">
      <c r="A568" s="6"/>
      <c r="B568" s="109" t="str">
        <f>IF(ISNUMBER(Р5!P47)=FALSE,"",Р5!P47) &amp; IF(ISNUMBER(Р5!P47)=FALSE,"",", ")</f>
        <v/>
      </c>
      <c r="C568" s="109" t="str">
        <f>IF(ISNUMBER(Р5!R47)=FALSE,"",Р5!R47)&amp;IF(ISNUMBER(Р5!R47)=FALSE,"",",")</f>
        <v/>
      </c>
      <c r="D568" s="109" t="str">
        <f>IF(ISNUMBER(Р5!T47)=FALSE,"",Р5!T47)&amp;IF(ISNUMBER(Р5!T47)=FALSE,"",",")</f>
        <v/>
      </c>
      <c r="E568" s="109" t="str">
        <f>IF(ISNUMBER(Р5!V47)=FALSE,"",Р5!V47)&amp;IF(ISNUMBER(Р5!V47)=FALSE,"",",")</f>
        <v/>
      </c>
      <c r="F568" s="109" t="str">
        <f>IF(ISNUMBER(Р5!X47)=FALSE,"",Р5!X47)&amp;IF(ISNUMBER(Р5!X47)=FALSE,"",",")</f>
        <v/>
      </c>
    </row>
    <row r="569" spans="1:6">
      <c r="A569" s="6"/>
      <c r="B569" s="109" t="str">
        <f>IF(ISNUMBER(Р5!P48)=FALSE,"",Р5!P48) &amp; IF(ISNUMBER(Р5!P48)=FALSE,"",", ")</f>
        <v/>
      </c>
      <c r="C569" s="109" t="str">
        <f>IF(ISNUMBER(Р5!R48)=FALSE,"",Р5!R48)&amp;IF(ISNUMBER(Р5!R48)=FALSE,"",",")</f>
        <v/>
      </c>
      <c r="D569" s="109" t="str">
        <f>IF(ISNUMBER(Р5!T48)=FALSE,"",Р5!T48)&amp;IF(ISNUMBER(Р5!T48)=FALSE,"",",")</f>
        <v/>
      </c>
      <c r="E569" s="109" t="str">
        <f>IF(ISNUMBER(Р5!V48)=FALSE,"",Р5!V48)&amp;IF(ISNUMBER(Р5!V48)=FALSE,"",",")</f>
        <v/>
      </c>
      <c r="F569" s="109" t="str">
        <f>IF(ISNUMBER(Р5!X48)=FALSE,"",Р5!X48)&amp;IF(ISNUMBER(Р5!X48)=FALSE,"",",")</f>
        <v/>
      </c>
    </row>
    <row r="570" spans="1:6">
      <c r="A570" s="6"/>
      <c r="B570" s="109" t="str">
        <f>IF(ISNUMBER(Р5!P49)=FALSE,"",Р5!P49) &amp; IF(ISNUMBER(Р5!P49)=FALSE,"",", ")</f>
        <v/>
      </c>
      <c r="C570" s="109" t="str">
        <f>IF(ISNUMBER(Р5!R49)=FALSE,"",Р5!R49)&amp;IF(ISNUMBER(Р5!R49)=FALSE,"",",")</f>
        <v/>
      </c>
      <c r="D570" s="109" t="str">
        <f>IF(ISNUMBER(Р5!T49)=FALSE,"",Р5!T49)&amp;IF(ISNUMBER(Р5!T49)=FALSE,"",",")</f>
        <v/>
      </c>
      <c r="E570" s="109" t="str">
        <f>IF(ISNUMBER(Р5!V49)=FALSE,"",Р5!V49)&amp;IF(ISNUMBER(Р5!V49)=FALSE,"",",")</f>
        <v/>
      </c>
      <c r="F570" s="109" t="str">
        <f>IF(ISNUMBER(Р5!X49)=FALSE,"",Р5!X49)&amp;IF(ISNUMBER(Р5!X49)=FALSE,"",",")</f>
        <v/>
      </c>
    </row>
    <row r="571" spans="1:6">
      <c r="A571" s="6"/>
      <c r="B571" s="109" t="str">
        <f>IF(ISNUMBER(Р5!P50)=FALSE,"",Р5!P50) &amp; IF(ISNUMBER(Р5!P50)=FALSE,"",", ")</f>
        <v/>
      </c>
      <c r="C571" s="109" t="str">
        <f>IF(ISNUMBER(Р5!R50)=FALSE,"",Р5!R50)&amp;IF(ISNUMBER(Р5!R50)=FALSE,"",",")</f>
        <v/>
      </c>
      <c r="D571" s="109" t="str">
        <f>IF(ISNUMBER(Р5!T50)=FALSE,"",Р5!T50)&amp;IF(ISNUMBER(Р5!T50)=FALSE,"",",")</f>
        <v/>
      </c>
      <c r="E571" s="109" t="str">
        <f>IF(ISNUMBER(Р5!V50)=FALSE,"",Р5!V50)&amp;IF(ISNUMBER(Р5!V50)=FALSE,"",",")</f>
        <v/>
      </c>
      <c r="F571" s="109" t="str">
        <f>IF(ISNUMBER(Р5!X50)=FALSE,"",Р5!X50)&amp;IF(ISNUMBER(Р5!X50)=FALSE,"",",")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A14:D14">
      <formula1>Менеджеры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F411">
      <formula1>Автомобили</formula1>
    </dataValidation>
  </dataValidations>
  <pageMargins left="0.23622047244094491" right="0.23622047244094491" top="0.15748031496062992" bottom="0.15748031496062992" header="0" footer="0"/>
  <pageSetup paperSize="9" scale="84" fitToHeight="450" orientation="portrait" r:id="rId1"/>
  <rowBreaks count="2" manualBreakCount="2">
    <brk id="408" max="5" man="1"/>
    <brk id="5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4"/>
  <dimension ref="A1:I572"/>
  <sheetViews>
    <sheetView topLeftCell="A490"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5" width="26" style="5" customWidth="1"/>
    <col min="6" max="6" width="29.44140625" style="5" customWidth="1"/>
    <col min="7" max="9" width="0" style="5" hidden="1"/>
    <col min="10" max="16384" width="9.109375" style="5" hidden="1"/>
  </cols>
  <sheetData>
    <row r="1" spans="1:9" ht="12" customHeight="1">
      <c r="A1" s="106">
        <v>6</v>
      </c>
      <c r="F1" s="12" t="str">
        <f>E400</f>
        <v>Водитель6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58.5" customHeight="1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Р6!J6</f>
        <v>Клиент15</v>
      </c>
      <c r="F12" s="74" t="str">
        <f>Р6!K6</f>
        <v>МО г.Видное,Ленинский р-н, Белокаменное ш.,вл.14,лит.Е,к.№1 эт.1,пом.№1,часть комн.№12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57.6" hidden="1" outlineLevel="2">
      <c r="A22" s="176"/>
      <c r="B22" s="176"/>
      <c r="C22" s="176"/>
      <c r="D22" s="177"/>
      <c r="E22" s="74" t="str">
        <f>Р6!J6</f>
        <v>Клиент15</v>
      </c>
      <c r="F22" s="74" t="str">
        <f>Р6!K6</f>
        <v>МО г.Видное,Ленинский р-н, Белокаменное ш.,вл.14,лит.Е,к.№1 эт.1,пом.№1,часть комн.№12</v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Р6!J8</f>
        <v/>
      </c>
      <c r="F32" s="72" t="str">
        <f>Р6!K8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Р6!J9</f>
        <v/>
      </c>
      <c r="F42" s="72" t="str">
        <f>Р6!K9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idden="1" outlineLevel="2">
      <c r="A52" s="176"/>
      <c r="B52" s="176"/>
      <c r="C52" s="176"/>
      <c r="D52" s="177"/>
      <c r="E52" s="72" t="str">
        <f>Р6!J10</f>
        <v/>
      </c>
      <c r="F52" s="72" t="str">
        <f>Р6!K10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idden="1" outlineLevel="2">
      <c r="A62" s="176"/>
      <c r="B62" s="176"/>
      <c r="C62" s="176"/>
      <c r="D62" s="177"/>
      <c r="E62" s="72" t="str">
        <f>Р6!J11</f>
        <v/>
      </c>
      <c r="F62" s="72" t="str">
        <f>Р6!K11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Р6!J12</f>
        <v/>
      </c>
      <c r="F72" s="72" t="str">
        <f>Р6!K12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Р6!J13</f>
        <v/>
      </c>
      <c r="F82" s="72" t="str">
        <f>Р6!K13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Р6!J14</f>
        <v/>
      </c>
      <c r="F92" s="72" t="str">
        <f>Р6!K14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Р6!J15</f>
        <v/>
      </c>
      <c r="F102" s="72" t="str">
        <f>Р6!K15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305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5708,148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str">
        <f>B411</f>
        <v>ГАЗ СОБОЛЬ 2752</v>
      </c>
      <c r="B216" s="96"/>
      <c r="C216" s="96" t="str">
        <f>D411</f>
        <v>17 т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63" customHeight="1">
      <c r="A231" s="146" t="str">
        <f>Р6!B2</f>
        <v>Отправитель 2</v>
      </c>
      <c r="B231" s="146"/>
      <c r="C231" s="146"/>
      <c r="D231" s="146"/>
      <c r="E231" s="131" t="str">
        <f>F12</f>
        <v>МО г.Видное,Ленинский р-н, Белокаменное ш.,вл.14,лит.Е,к.№1 эт.1,пом.№1,часть комн.№12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63.75" hidden="1" customHeight="1" outlineLevel="2">
      <c r="A246" s="146" t="str">
        <f>Р6!B3</f>
        <v/>
      </c>
      <c r="B246" s="146"/>
      <c r="C246" s="146"/>
      <c r="D246" s="146"/>
      <c r="E246" s="133" t="str">
        <f>F22</f>
        <v>МО г.Видное,Ленинский р-н, Белокаменное ш.,вл.14,лит.Е,к.№1 эт.1,пом.№1,часть комн.№12</v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Р6!B4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Р6!B5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Р6!B6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48" hidden="1" customHeight="1" outlineLevel="2">
      <c r="A306" s="146" t="str">
        <f>Р6!B7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Р6!B8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Р6!B9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Р6!B10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Р6!B11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str">
        <f>Р6!K1</f>
        <v>Водитель6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13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str">
        <f>IF(F411="","",IF(ISTEXT(F411),VLOOKUP(F411,ТС!$A:$C,2,FALSE),""))</f>
        <v>ГАЗ СОБОЛЬ 2752</v>
      </c>
      <c r="C411" s="25"/>
      <c r="D411" s="17" t="str">
        <f>IF(F411="","",IF(ISTEXT(F411),VLOOKUP(F411,ТС!$A:$C,3,FALSE)))</f>
        <v>17 т</v>
      </c>
      <c r="E411" s="63"/>
      <c r="F411" s="29" t="str">
        <f>Р6!K2</f>
        <v>А 001 АС 23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str">
        <f>$A$12</f>
        <v>Компания и Адрес Отправителя</v>
      </c>
      <c r="B505" s="263"/>
      <c r="C505" s="263"/>
      <c r="D505" s="248"/>
      <c r="E505" s="247" t="str">
        <f>$A$404</f>
        <v>Оргазнизация 1 Адрес 13</v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IF(ISNUMBER(Р6!P2)=FALSE,"",Р6!P2) &amp; IF(ISNUMBER(Р6!P2)=FALSE,"",", ")</f>
        <v/>
      </c>
      <c r="C523" s="109" t="str">
        <f>IF(ISNUMBER(Р6!R2)=FALSE,"",Р6!R2)&amp;IF(ISNUMBER(Р6!R2)=FALSE,"",",")</f>
        <v/>
      </c>
      <c r="D523" s="109" t="str">
        <f>IF(ISNUMBER(Р6!T2)=FALSE,"",Р6!T2)&amp;IF(ISNUMBER(Р6!T2)=FALSE,"",",")</f>
        <v/>
      </c>
      <c r="E523" s="109" t="str">
        <f>IF(ISNUMBER(Р6!V2)=FALSE,"",Р6!V2)&amp;IF(ISNUMBER(Р6!V2)=FALSE,"",",")</f>
        <v/>
      </c>
      <c r="F523" s="109" t="str">
        <f>IF(ISNUMBER(Р6!X2)=FALSE,"",Р6!X2)&amp;IF(ISNUMBER(Р6!X2)=FALSE,"",",")</f>
        <v/>
      </c>
    </row>
    <row r="524" spans="1:6">
      <c r="A524" s="6"/>
      <c r="B524" s="109" t="str">
        <f>IF(ISNUMBER(Р6!P3)=FALSE,"",Р6!P3) &amp; IF(ISNUMBER(Р6!P3)=FALSE,"",", ")</f>
        <v/>
      </c>
      <c r="C524" s="109" t="str">
        <f>IF(ISNUMBER(Р6!R3)=FALSE,"",Р6!R3)&amp;IF(ISNUMBER(Р6!R3)=FALSE,"",",")</f>
        <v/>
      </c>
      <c r="D524" s="109" t="str">
        <f>IF(ISNUMBER(Р6!T3)=FALSE,"",Р6!T3)&amp;IF(ISNUMBER(Р6!T3)=FALSE,"",",")</f>
        <v/>
      </c>
      <c r="E524" s="109" t="str">
        <f>IF(ISNUMBER(Р6!V3)=FALSE,"",Р6!V3)&amp;IF(ISNUMBER(Р6!V3)=FALSE,"",",")</f>
        <v/>
      </c>
      <c r="F524" s="109" t="str">
        <f>IF(ISNUMBER(Р6!X3)=FALSE,"",Р6!X3)&amp;IF(ISNUMBER(Р6!X3)=FALSE,"",",")</f>
        <v/>
      </c>
    </row>
    <row r="525" spans="1:6">
      <c r="A525" s="6"/>
      <c r="B525" s="109" t="str">
        <f>IF(ISNUMBER(Р6!P4)=FALSE,"",Р6!P4) &amp; IF(ISNUMBER(Р6!P4)=FALSE,"",", ")</f>
        <v/>
      </c>
      <c r="C525" s="109" t="str">
        <f>IF(ISNUMBER(Р6!R4)=FALSE,"",Р6!R4)&amp;IF(ISNUMBER(Р6!R4)=FALSE,"",",")</f>
        <v/>
      </c>
      <c r="D525" s="109" t="str">
        <f>IF(ISNUMBER(Р6!T4)=FALSE,"",Р6!T4)&amp;IF(ISNUMBER(Р6!T4)=FALSE,"",",")</f>
        <v/>
      </c>
      <c r="E525" s="109" t="str">
        <f>IF(ISNUMBER(Р6!V4)=FALSE,"",Р6!V4)&amp;IF(ISNUMBER(Р6!V4)=FALSE,"",",")</f>
        <v/>
      </c>
      <c r="F525" s="109" t="str">
        <f>IF(ISNUMBER(Р6!X4)=FALSE,"",Р6!X4)&amp;IF(ISNUMBER(Р6!X4)=FALSE,"",",")</f>
        <v/>
      </c>
    </row>
    <row r="526" spans="1:6">
      <c r="A526" s="6"/>
      <c r="B526" s="109" t="str">
        <f>IF(ISNUMBER(Р6!P5)=FALSE,"",Р6!P5) &amp; IF(ISNUMBER(Р6!P5)=FALSE,"",", ")</f>
        <v/>
      </c>
      <c r="C526" s="109" t="str">
        <f>IF(ISNUMBER(Р6!R5)=FALSE,"",Р6!R5)&amp;IF(ISNUMBER(Р6!R5)=FALSE,"",",")</f>
        <v/>
      </c>
      <c r="D526" s="109" t="str">
        <f>IF(ISNUMBER(Р6!T5)=FALSE,"",Р6!T5)&amp;IF(ISNUMBER(Р6!T5)=FALSE,"",",")</f>
        <v/>
      </c>
      <c r="E526" s="109" t="str">
        <f>IF(ISNUMBER(Р6!V5)=FALSE,"",Р6!V5)&amp;IF(ISNUMBER(Р6!V5)=FALSE,"",",")</f>
        <v/>
      </c>
      <c r="F526" s="109" t="str">
        <f>IF(ISNUMBER(Р6!X5)=FALSE,"",Р6!X5)&amp;IF(ISNUMBER(Р6!X5)=FALSE,"",",")</f>
        <v/>
      </c>
    </row>
    <row r="527" spans="1:6">
      <c r="A527" s="6"/>
      <c r="B527" s="109" t="str">
        <f>IF(ISNUMBER(Р6!P6)=FALSE,"",Р6!P6) &amp; IF(ISNUMBER(Р6!P6)=FALSE,"",", ")</f>
        <v/>
      </c>
      <c r="C527" s="109" t="str">
        <f>IF(ISNUMBER(Р6!R6)=FALSE,"",Р6!R6)&amp;IF(ISNUMBER(Р6!R6)=FALSE,"",",")</f>
        <v/>
      </c>
      <c r="D527" s="109" t="str">
        <f>IF(ISNUMBER(Р6!T6)=FALSE,"",Р6!T6)&amp;IF(ISNUMBER(Р6!T6)=FALSE,"",",")</f>
        <v/>
      </c>
      <c r="E527" s="109" t="str">
        <f>IF(ISNUMBER(Р6!V6)=FALSE,"",Р6!V6)&amp;IF(ISNUMBER(Р6!V6)=FALSE,"",",")</f>
        <v/>
      </c>
      <c r="F527" s="109" t="str">
        <f>IF(ISNUMBER(Р6!X6)=FALSE,"",Р6!X6)&amp;IF(ISNUMBER(Р6!X6)=FALSE,"",",")</f>
        <v/>
      </c>
    </row>
    <row r="528" spans="1:6">
      <c r="A528" s="6"/>
      <c r="B528" s="109" t="str">
        <f>IF(ISNUMBER(Р6!P7)=FALSE,"",Р6!P7) &amp; IF(ISNUMBER(Р6!P7)=FALSE,"",", ")</f>
        <v/>
      </c>
      <c r="C528" s="109" t="str">
        <f>IF(ISNUMBER(Р6!R7)=FALSE,"",Р6!R7)&amp;IF(ISNUMBER(Р6!R7)=FALSE,"",",")</f>
        <v/>
      </c>
      <c r="D528" s="109" t="str">
        <f>IF(ISNUMBER(Р6!T7)=FALSE,"",Р6!T7)&amp;IF(ISNUMBER(Р6!T7)=FALSE,"",",")</f>
        <v/>
      </c>
      <c r="E528" s="109" t="str">
        <f>IF(ISNUMBER(Р6!V7)=FALSE,"",Р6!V7)&amp;IF(ISNUMBER(Р6!V7)=FALSE,"",",")</f>
        <v/>
      </c>
      <c r="F528" s="109" t="str">
        <f>IF(ISNUMBER(Р6!X7)=FALSE,"",Р6!X7)&amp;IF(ISNUMBER(Р6!X7)=FALSE,"",",")</f>
        <v/>
      </c>
    </row>
    <row r="529" spans="1:6">
      <c r="A529" s="6"/>
      <c r="B529" s="109" t="str">
        <f>IF(ISNUMBER(Р6!P8)=FALSE,"",Р6!P8) &amp; IF(ISNUMBER(Р6!P8)=FALSE,"",", ")</f>
        <v/>
      </c>
      <c r="C529" s="109" t="str">
        <f>IF(ISNUMBER(Р6!R8)=FALSE,"",Р6!R8)&amp;IF(ISNUMBER(Р6!R8)=FALSE,"",",")</f>
        <v/>
      </c>
      <c r="D529" s="109" t="str">
        <f>IF(ISNUMBER(Р6!T8)=FALSE,"",Р6!T8)&amp;IF(ISNUMBER(Р6!T8)=FALSE,"",",")</f>
        <v/>
      </c>
      <c r="E529" s="109" t="str">
        <f>IF(ISNUMBER(Р6!V8)=FALSE,"",Р6!V8)&amp;IF(ISNUMBER(Р6!V8)=FALSE,"",",")</f>
        <v/>
      </c>
      <c r="F529" s="109" t="str">
        <f>IF(ISNUMBER(Р6!X8)=FALSE,"",Р6!X8)&amp;IF(ISNUMBER(Р6!X8)=FALSE,"",",")</f>
        <v/>
      </c>
    </row>
    <row r="530" spans="1:6">
      <c r="A530" s="6"/>
      <c r="B530" s="109" t="str">
        <f>IF(ISNUMBER(Р6!P9)=FALSE,"",Р6!P9) &amp; IF(ISNUMBER(Р6!P9)=FALSE,"",", ")</f>
        <v/>
      </c>
      <c r="C530" s="109" t="str">
        <f>IF(ISNUMBER(Р6!R9)=FALSE,"",Р6!R9)&amp;IF(ISNUMBER(Р6!R9)=FALSE,"",",")</f>
        <v/>
      </c>
      <c r="D530" s="109" t="str">
        <f>IF(ISNUMBER(Р6!T9)=FALSE,"",Р6!T9)&amp;IF(ISNUMBER(Р6!T9)=FALSE,"",",")</f>
        <v/>
      </c>
      <c r="E530" s="109" t="str">
        <f>IF(ISNUMBER(Р6!V9)=FALSE,"",Р6!V9)&amp;IF(ISNUMBER(Р6!V9)=FALSE,"",",")</f>
        <v/>
      </c>
      <c r="F530" s="109" t="str">
        <f>IF(ISNUMBER(Р6!X9)=FALSE,"",Р6!X9)&amp;IF(ISNUMBER(Р6!X9)=FALSE,"",",")</f>
        <v/>
      </c>
    </row>
    <row r="531" spans="1:6">
      <c r="A531" s="6"/>
      <c r="B531" s="109" t="str">
        <f>IF(ISNUMBER(Р6!P10)=FALSE,"",Р6!P10) &amp; IF(ISNUMBER(Р6!P10)=FALSE,"",", ")</f>
        <v/>
      </c>
      <c r="C531" s="109" t="str">
        <f>IF(ISNUMBER(Р6!R10)=FALSE,"",Р6!R10)&amp;IF(ISNUMBER(Р6!R10)=FALSE,"",",")</f>
        <v/>
      </c>
      <c r="D531" s="109" t="str">
        <f>IF(ISNUMBER(Р6!T10)=FALSE,"",Р6!T10)&amp;IF(ISNUMBER(Р6!T10)=FALSE,"",",")</f>
        <v/>
      </c>
      <c r="E531" s="109" t="str">
        <f>IF(ISNUMBER(Р6!V10)=FALSE,"",Р6!V10)&amp;IF(ISNUMBER(Р6!V10)=FALSE,"",",")</f>
        <v/>
      </c>
      <c r="F531" s="109" t="str">
        <f>IF(ISNUMBER(Р6!X10)=FALSE,"",Р6!X10)&amp;IF(ISNUMBER(Р6!X10)=FALSE,"",",")</f>
        <v/>
      </c>
    </row>
    <row r="532" spans="1:6">
      <c r="A532" s="6"/>
      <c r="B532" s="109" t="str">
        <f>IF(ISNUMBER(Р6!P11)=FALSE,"",Р6!P11) &amp; IF(ISNUMBER(Р6!P11)=FALSE,"",", ")</f>
        <v/>
      </c>
      <c r="C532" s="109" t="str">
        <f>IF(ISNUMBER(Р6!R11)=FALSE,"",Р6!R11)&amp;IF(ISNUMBER(Р6!R11)=FALSE,"",",")</f>
        <v/>
      </c>
      <c r="D532" s="109" t="str">
        <f>IF(ISNUMBER(Р6!T11)=FALSE,"",Р6!T11)&amp;IF(ISNUMBER(Р6!T11)=FALSE,"",",")</f>
        <v/>
      </c>
      <c r="E532" s="109" t="str">
        <f>IF(ISNUMBER(Р6!V11)=FALSE,"",Р6!V11)&amp;IF(ISNUMBER(Р6!V11)=FALSE,"",",")</f>
        <v/>
      </c>
      <c r="F532" s="109" t="str">
        <f>IF(ISNUMBER(Р6!X11)=FALSE,"",Р6!X11)&amp;IF(ISNUMBER(Р6!X11)=FALSE,"",",")</f>
        <v/>
      </c>
    </row>
    <row r="533" spans="1:6">
      <c r="A533" s="6"/>
      <c r="B533" s="109" t="str">
        <f>IF(ISNUMBER(Р6!P12)=FALSE,"",Р6!P12) &amp; IF(ISNUMBER(Р6!P12)=FALSE,"",", ")</f>
        <v/>
      </c>
      <c r="C533" s="109" t="str">
        <f>IF(ISNUMBER(Р6!R12)=FALSE,"",Р6!R12)&amp;IF(ISNUMBER(Р6!R12)=FALSE,"",",")</f>
        <v/>
      </c>
      <c r="D533" s="109" t="str">
        <f>IF(ISNUMBER(Р6!T12)=FALSE,"",Р6!T12)&amp;IF(ISNUMBER(Р6!T12)=FALSE,"",",")</f>
        <v/>
      </c>
      <c r="E533" s="109" t="str">
        <f>IF(ISNUMBER(Р6!V12)=FALSE,"",Р6!V12)&amp;IF(ISNUMBER(Р6!V12)=FALSE,"",",")</f>
        <v/>
      </c>
      <c r="F533" s="109" t="str">
        <f>IF(ISNUMBER(Р6!X12)=FALSE,"",Р6!X12)&amp;IF(ISNUMBER(Р6!X12)=FALSE,"",",")</f>
        <v/>
      </c>
    </row>
    <row r="534" spans="1:6">
      <c r="A534" s="6"/>
      <c r="B534" s="109" t="str">
        <f>IF(ISNUMBER(Р6!P13)=FALSE,"",Р6!P13) &amp; IF(ISNUMBER(Р6!P13)=FALSE,"",", ")</f>
        <v/>
      </c>
      <c r="C534" s="109" t="str">
        <f>IF(ISNUMBER(Р6!R13)=FALSE,"",Р6!R13)&amp;IF(ISNUMBER(Р6!R13)=FALSE,"",",")</f>
        <v/>
      </c>
      <c r="D534" s="109" t="str">
        <f>IF(ISNUMBER(Р6!T13)=FALSE,"",Р6!T13)&amp;IF(ISNUMBER(Р6!T13)=FALSE,"",",")</f>
        <v/>
      </c>
      <c r="E534" s="109" t="str">
        <f>IF(ISNUMBER(Р6!V13)=FALSE,"",Р6!V13)&amp;IF(ISNUMBER(Р6!V13)=FALSE,"",",")</f>
        <v/>
      </c>
      <c r="F534" s="109" t="str">
        <f>IF(ISNUMBER(Р6!X13)=FALSE,"",Р6!X13)&amp;IF(ISNUMBER(Р6!X13)=FALSE,"",",")</f>
        <v/>
      </c>
    </row>
    <row r="535" spans="1:6">
      <c r="A535" s="6"/>
      <c r="B535" s="109" t="str">
        <f>IF(ISNUMBER(Р6!P14)=FALSE,"",Р6!P14) &amp; IF(ISNUMBER(Р6!P14)=FALSE,"",", ")</f>
        <v/>
      </c>
      <c r="C535" s="109" t="str">
        <f>IF(ISNUMBER(Р6!R14)=FALSE,"",Р6!R14)&amp;IF(ISNUMBER(Р6!R14)=FALSE,"",",")</f>
        <v/>
      </c>
      <c r="D535" s="109" t="str">
        <f>IF(ISNUMBER(Р6!T14)=FALSE,"",Р6!T14)&amp;IF(ISNUMBER(Р6!T14)=FALSE,"",",")</f>
        <v/>
      </c>
      <c r="E535" s="109" t="str">
        <f>IF(ISNUMBER(Р6!V14)=FALSE,"",Р6!V14)&amp;IF(ISNUMBER(Р6!V14)=FALSE,"",",")</f>
        <v/>
      </c>
      <c r="F535" s="109" t="str">
        <f>IF(ISNUMBER(Р6!X14)=FALSE,"",Р6!X14)&amp;IF(ISNUMBER(Р6!X14)=FALSE,"",",")</f>
        <v/>
      </c>
    </row>
    <row r="536" spans="1:6">
      <c r="A536" s="6"/>
      <c r="B536" s="109" t="str">
        <f>IF(ISNUMBER(Р6!P15)=FALSE,"",Р6!P15) &amp; IF(ISNUMBER(Р6!P15)=FALSE,"",", ")</f>
        <v/>
      </c>
      <c r="C536" s="109" t="str">
        <f>IF(ISNUMBER(Р6!R15)=FALSE,"",Р6!R15)&amp;IF(ISNUMBER(Р6!R15)=FALSE,"",",")</f>
        <v/>
      </c>
      <c r="D536" s="109" t="str">
        <f>IF(ISNUMBER(Р6!T15)=FALSE,"",Р6!T15)&amp;IF(ISNUMBER(Р6!T15)=FALSE,"",",")</f>
        <v/>
      </c>
      <c r="E536" s="109" t="str">
        <f>IF(ISNUMBER(Р6!V15)=FALSE,"",Р6!V15)&amp;IF(ISNUMBER(Р6!V15)=FALSE,"",",")</f>
        <v/>
      </c>
      <c r="F536" s="109" t="str">
        <f>IF(ISNUMBER(Р6!X15)=FALSE,"",Р6!X15)&amp;IF(ISNUMBER(Р6!X15)=FALSE,"",",")</f>
        <v/>
      </c>
    </row>
    <row r="537" spans="1:6">
      <c r="A537" s="6"/>
      <c r="B537" s="109" t="str">
        <f>IF(ISNUMBER(Р6!P16)=FALSE,"",Р6!P16) &amp; IF(ISNUMBER(Р6!P16)=FALSE,"",", ")</f>
        <v/>
      </c>
      <c r="C537" s="109" t="str">
        <f>IF(ISNUMBER(Р6!R16)=FALSE,"",Р6!R16)&amp;IF(ISNUMBER(Р6!R16)=FALSE,"",",")</f>
        <v/>
      </c>
      <c r="D537" s="109" t="str">
        <f>IF(ISNUMBER(Р6!T16)=FALSE,"",Р6!T16)&amp;IF(ISNUMBER(Р6!T16)=FALSE,"",",")</f>
        <v/>
      </c>
      <c r="E537" s="109" t="str">
        <f>IF(ISNUMBER(Р6!V16)=FALSE,"",Р6!V16)&amp;IF(ISNUMBER(Р6!V16)=FALSE,"",",")</f>
        <v/>
      </c>
      <c r="F537" s="109" t="str">
        <f>IF(ISNUMBER(Р6!X16)=FALSE,"",Р6!X16)&amp;IF(ISNUMBER(Р6!X16)=FALSE,"",",")</f>
        <v/>
      </c>
    </row>
    <row r="538" spans="1:6">
      <c r="A538" s="6"/>
      <c r="B538" s="109" t="str">
        <f>IF(ISNUMBER(Р6!P17)=FALSE,"",Р6!P17) &amp; IF(ISNUMBER(Р6!P17)=FALSE,"",", ")</f>
        <v/>
      </c>
      <c r="C538" s="109" t="str">
        <f>IF(ISNUMBER(Р6!R17)=FALSE,"",Р6!R17)&amp;IF(ISNUMBER(Р6!R17)=FALSE,"",",")</f>
        <v/>
      </c>
      <c r="D538" s="109" t="str">
        <f>IF(ISNUMBER(Р6!T17)=FALSE,"",Р6!T17)&amp;IF(ISNUMBER(Р6!T17)=FALSE,"",",")</f>
        <v/>
      </c>
      <c r="E538" s="109" t="str">
        <f>IF(ISNUMBER(Р6!V17)=FALSE,"",Р6!V17)&amp;IF(ISNUMBER(Р6!V17)=FALSE,"",",")</f>
        <v/>
      </c>
      <c r="F538" s="109" t="str">
        <f>IF(ISNUMBER(Р6!X17)=FALSE,"",Р6!X17)&amp;IF(ISNUMBER(Р6!X17)=FALSE,"",",")</f>
        <v/>
      </c>
    </row>
    <row r="539" spans="1:6">
      <c r="A539" s="6"/>
      <c r="B539" s="109" t="str">
        <f>IF(ISNUMBER(Р6!P18)=FALSE,"",Р6!P18) &amp; IF(ISNUMBER(Р6!P18)=FALSE,"",", ")</f>
        <v/>
      </c>
      <c r="C539" s="109" t="str">
        <f>IF(ISNUMBER(Р6!R18)=FALSE,"",Р6!R18)&amp;IF(ISNUMBER(Р6!R18)=FALSE,"",",")</f>
        <v/>
      </c>
      <c r="D539" s="109" t="str">
        <f>IF(ISNUMBER(Р6!T18)=FALSE,"",Р6!T18)&amp;IF(ISNUMBER(Р6!T18)=FALSE,"",",")</f>
        <v/>
      </c>
      <c r="E539" s="109" t="str">
        <f>IF(ISNUMBER(Р6!V18)=FALSE,"",Р6!V18)&amp;IF(ISNUMBER(Р6!V18)=FALSE,"",",")</f>
        <v/>
      </c>
      <c r="F539" s="109" t="str">
        <f>IF(ISNUMBER(Р6!X18)=FALSE,"",Р6!X18)&amp;IF(ISNUMBER(Р6!X18)=FALSE,"",",")</f>
        <v/>
      </c>
    </row>
    <row r="540" spans="1:6">
      <c r="A540" s="6"/>
      <c r="B540" s="109" t="str">
        <f>IF(ISNUMBER(Р6!P19)=FALSE,"",Р6!P19) &amp; IF(ISNUMBER(Р6!P19)=FALSE,"",", ")</f>
        <v/>
      </c>
      <c r="C540" s="109" t="str">
        <f>IF(ISNUMBER(Р6!R19)=FALSE,"",Р6!R19)&amp;IF(ISNUMBER(Р6!R19)=FALSE,"",",")</f>
        <v/>
      </c>
      <c r="D540" s="109" t="str">
        <f>IF(ISNUMBER(Р6!T19)=FALSE,"",Р6!T19)&amp;IF(ISNUMBER(Р6!T19)=FALSE,"",",")</f>
        <v/>
      </c>
      <c r="E540" s="109" t="str">
        <f>IF(ISNUMBER(Р6!V19)=FALSE,"",Р6!V19)&amp;IF(ISNUMBER(Р6!V19)=FALSE,"",",")</f>
        <v/>
      </c>
      <c r="F540" s="109" t="str">
        <f>IF(ISNUMBER(Р6!X19)=FALSE,"",Р6!X19)&amp;IF(ISNUMBER(Р6!X19)=FALSE,"",",")</f>
        <v/>
      </c>
    </row>
    <row r="541" spans="1:6">
      <c r="A541" s="6"/>
      <c r="B541" s="109" t="str">
        <f>IF(ISNUMBER(Р6!P20)=FALSE,"",Р6!P20) &amp; IF(ISNUMBER(Р6!P20)=FALSE,"",", ")</f>
        <v/>
      </c>
      <c r="C541" s="109" t="str">
        <f>IF(ISNUMBER(Р6!R20)=FALSE,"",Р6!R20)&amp;IF(ISNUMBER(Р6!R20)=FALSE,"",",")</f>
        <v/>
      </c>
      <c r="D541" s="109" t="str">
        <f>IF(ISNUMBER(Р6!T20)=FALSE,"",Р6!T20)&amp;IF(ISNUMBER(Р6!T20)=FALSE,"",",")</f>
        <v/>
      </c>
      <c r="E541" s="109" t="str">
        <f>IF(ISNUMBER(Р6!V20)=FALSE,"",Р6!V20)&amp;IF(ISNUMBER(Р6!V20)=FALSE,"",",")</f>
        <v/>
      </c>
      <c r="F541" s="109" t="str">
        <f>IF(ISNUMBER(Р6!X20)=FALSE,"",Р6!X20)&amp;IF(ISNUMBER(Р6!X20)=FALSE,"",",")</f>
        <v/>
      </c>
    </row>
    <row r="542" spans="1:6">
      <c r="A542" s="6"/>
      <c r="B542" s="109" t="str">
        <f>IF(ISNUMBER(Р6!P21)=FALSE,"",Р6!P21) &amp; IF(ISNUMBER(Р6!P21)=FALSE,"",", ")</f>
        <v/>
      </c>
      <c r="C542" s="109" t="str">
        <f>IF(ISNUMBER(Р6!R21)=FALSE,"",Р6!R21)&amp;IF(ISNUMBER(Р6!R21)=FALSE,"",",")</f>
        <v/>
      </c>
      <c r="D542" s="109" t="str">
        <f>IF(ISNUMBER(Р6!T21)=FALSE,"",Р6!T21)&amp;IF(ISNUMBER(Р6!T21)=FALSE,"",",")</f>
        <v/>
      </c>
      <c r="E542" s="109" t="str">
        <f>IF(ISNUMBER(Р6!V21)=FALSE,"",Р6!V21)&amp;IF(ISNUMBER(Р6!V21)=FALSE,"",",")</f>
        <v/>
      </c>
      <c r="F542" s="109" t="str">
        <f>IF(ISNUMBER(Р6!X21)=FALSE,"",Р6!X21)&amp;IF(ISNUMBER(Р6!X21)=FALSE,"",",")</f>
        <v/>
      </c>
    </row>
    <row r="543" spans="1:6">
      <c r="A543" s="6"/>
      <c r="B543" s="109" t="str">
        <f>IF(ISNUMBER(Р6!P22)=FALSE,"",Р6!P22) &amp; IF(ISNUMBER(Р6!P22)=FALSE,"",", ")</f>
        <v/>
      </c>
      <c r="C543" s="109" t="str">
        <f>IF(ISNUMBER(Р6!R22)=FALSE,"",Р6!R22)&amp;IF(ISNUMBER(Р6!R22)=FALSE,"",",")</f>
        <v/>
      </c>
      <c r="D543" s="109" t="str">
        <f>IF(ISNUMBER(Р6!T22)=FALSE,"",Р6!T22)&amp;IF(ISNUMBER(Р6!T22)=FALSE,"",",")</f>
        <v/>
      </c>
      <c r="E543" s="109" t="str">
        <f>IF(ISNUMBER(Р6!V22)=FALSE,"",Р6!V22)&amp;IF(ISNUMBER(Р6!V22)=FALSE,"",",")</f>
        <v/>
      </c>
      <c r="F543" s="109" t="str">
        <f>IF(ISNUMBER(Р6!X22)=FALSE,"",Р6!X22)&amp;IF(ISNUMBER(Р6!X22)=FALSE,"",",")</f>
        <v/>
      </c>
    </row>
    <row r="544" spans="1:6">
      <c r="A544" s="6"/>
      <c r="B544" s="109" t="str">
        <f>IF(ISNUMBER(Р6!P23)=FALSE,"",Р6!P23) &amp; IF(ISNUMBER(Р6!P23)=FALSE,"",", ")</f>
        <v/>
      </c>
      <c r="C544" s="109" t="str">
        <f>IF(ISNUMBER(Р6!R23)=FALSE,"",Р6!R23)&amp;IF(ISNUMBER(Р6!R23)=FALSE,"",",")</f>
        <v/>
      </c>
      <c r="D544" s="109" t="str">
        <f>IF(ISNUMBER(Р6!T23)=FALSE,"",Р6!T23)&amp;IF(ISNUMBER(Р6!T23)=FALSE,"",",")</f>
        <v/>
      </c>
      <c r="E544" s="109" t="str">
        <f>IF(ISNUMBER(Р6!V23)=FALSE,"",Р6!V23)&amp;IF(ISNUMBER(Р6!V23)=FALSE,"",",")</f>
        <v/>
      </c>
      <c r="F544" s="109" t="str">
        <f>IF(ISNUMBER(Р6!X23)=FALSE,"",Р6!X23)&amp;IF(ISNUMBER(Р6!X23)=FALSE,"",",")</f>
        <v/>
      </c>
    </row>
    <row r="545" spans="1:6">
      <c r="A545" s="6"/>
      <c r="B545" s="109" t="str">
        <f>IF(ISNUMBER(Р6!P24)=FALSE,"",Р6!P24) &amp; IF(ISNUMBER(Р6!P24)=FALSE,"",", ")</f>
        <v/>
      </c>
      <c r="C545" s="109" t="str">
        <f>IF(ISNUMBER(Р6!R24)=FALSE,"",Р6!R24)&amp;IF(ISNUMBER(Р6!R24)=FALSE,"",",")</f>
        <v/>
      </c>
      <c r="D545" s="109" t="str">
        <f>IF(ISNUMBER(Р6!T24)=FALSE,"",Р6!T24)&amp;IF(ISNUMBER(Р6!T24)=FALSE,"",",")</f>
        <v/>
      </c>
      <c r="E545" s="109" t="str">
        <f>IF(ISNUMBER(Р6!V24)=FALSE,"",Р6!V24)&amp;IF(ISNUMBER(Р6!V24)=FALSE,"",",")</f>
        <v/>
      </c>
      <c r="F545" s="109" t="str">
        <f>IF(ISNUMBER(Р6!X24)=FALSE,"",Р6!X24)&amp;IF(ISNUMBER(Р6!X24)=FALSE,"",",")</f>
        <v/>
      </c>
    </row>
    <row r="546" spans="1:6">
      <c r="A546" s="6"/>
      <c r="B546" s="109" t="str">
        <f>IF(ISNUMBER(Р6!P25)=FALSE,"",Р6!P25) &amp; IF(ISNUMBER(Р6!P25)=FALSE,"",", ")</f>
        <v/>
      </c>
      <c r="C546" s="109" t="str">
        <f>IF(ISNUMBER(Р6!R25)=FALSE,"",Р6!R25)&amp;IF(ISNUMBER(Р6!R25)=FALSE,"",",")</f>
        <v/>
      </c>
      <c r="D546" s="109" t="str">
        <f>IF(ISNUMBER(Р6!T25)=FALSE,"",Р6!T25)&amp;IF(ISNUMBER(Р6!T25)=FALSE,"",",")</f>
        <v/>
      </c>
      <c r="E546" s="109" t="str">
        <f>IF(ISNUMBER(Р6!V25)=FALSE,"",Р6!V25)&amp;IF(ISNUMBER(Р6!V25)=FALSE,"",",")</f>
        <v/>
      </c>
      <c r="F546" s="109" t="str">
        <f>IF(ISNUMBER(Р6!X25)=FALSE,"",Р6!X25)&amp;IF(ISNUMBER(Р6!X25)=FALSE,"",",")</f>
        <v/>
      </c>
    </row>
    <row r="547" spans="1:6">
      <c r="A547" s="6"/>
      <c r="B547" s="109" t="str">
        <f>IF(ISNUMBER(Р6!P26)=FALSE,"",Р6!P26) &amp; IF(ISNUMBER(Р6!P26)=FALSE,"",", ")</f>
        <v/>
      </c>
      <c r="C547" s="109" t="str">
        <f>IF(ISNUMBER(Р6!R26)=FALSE,"",Р6!R26)&amp;IF(ISNUMBER(Р6!R26)=FALSE,"",",")</f>
        <v/>
      </c>
      <c r="D547" s="109" t="str">
        <f>IF(ISNUMBER(Р6!T26)=FALSE,"",Р6!T26)&amp;IF(ISNUMBER(Р6!T26)=FALSE,"",",")</f>
        <v/>
      </c>
      <c r="E547" s="109" t="str">
        <f>IF(ISNUMBER(Р6!V26)=FALSE,"",Р6!V26)&amp;IF(ISNUMBER(Р6!V26)=FALSE,"",",")</f>
        <v/>
      </c>
      <c r="F547" s="109" t="str">
        <f>IF(ISNUMBER(Р6!X26)=FALSE,"",Р6!X26)&amp;IF(ISNUMBER(Р6!X26)=FALSE,"",",")</f>
        <v/>
      </c>
    </row>
    <row r="548" spans="1:6">
      <c r="A548" s="6"/>
      <c r="B548" s="109" t="str">
        <f>IF(ISNUMBER(Р6!P27)=FALSE,"",Р6!P27) &amp; IF(ISNUMBER(Р6!P27)=FALSE,"",", ")</f>
        <v/>
      </c>
      <c r="C548" s="109" t="str">
        <f>IF(ISNUMBER(Р6!R27)=FALSE,"",Р6!R27)&amp;IF(ISNUMBER(Р6!R27)=FALSE,"",",")</f>
        <v/>
      </c>
      <c r="D548" s="109" t="str">
        <f>IF(ISNUMBER(Р6!T27)=FALSE,"",Р6!T27)&amp;IF(ISNUMBER(Р6!T27)=FALSE,"",",")</f>
        <v/>
      </c>
      <c r="E548" s="109" t="str">
        <f>IF(ISNUMBER(Р6!V27)=FALSE,"",Р6!V27)&amp;IF(ISNUMBER(Р6!V27)=FALSE,"",",")</f>
        <v/>
      </c>
      <c r="F548" s="109" t="str">
        <f>IF(ISNUMBER(Р6!X27)=FALSE,"",Р6!X27)&amp;IF(ISNUMBER(Р6!X27)=FALSE,"",",")</f>
        <v/>
      </c>
    </row>
    <row r="549" spans="1:6">
      <c r="A549" s="6"/>
      <c r="B549" s="109" t="str">
        <f>IF(ISNUMBER(Р6!P28)=FALSE,"",Р6!P28) &amp; IF(ISNUMBER(Р6!P28)=FALSE,"",", ")</f>
        <v/>
      </c>
      <c r="C549" s="109" t="str">
        <f>IF(ISNUMBER(Р6!R28)=FALSE,"",Р6!R28)&amp;IF(ISNUMBER(Р6!R28)=FALSE,"",",")</f>
        <v/>
      </c>
      <c r="D549" s="109" t="str">
        <f>IF(ISNUMBER(Р6!T28)=FALSE,"",Р6!T28)&amp;IF(ISNUMBER(Р6!T28)=FALSE,"",",")</f>
        <v/>
      </c>
      <c r="E549" s="109" t="str">
        <f>IF(ISNUMBER(Р6!V28)=FALSE,"",Р6!V28)&amp;IF(ISNUMBER(Р6!V28)=FALSE,"",",")</f>
        <v/>
      </c>
      <c r="F549" s="109" t="str">
        <f>IF(ISNUMBER(Р6!X28)=FALSE,"",Р6!X28)&amp;IF(ISNUMBER(Р6!X28)=FALSE,"",",")</f>
        <v/>
      </c>
    </row>
    <row r="550" spans="1:6">
      <c r="A550" s="6"/>
      <c r="B550" s="109" t="str">
        <f>IF(ISNUMBER(Р6!P29)=FALSE,"",Р6!P29) &amp; IF(ISNUMBER(Р6!P29)=FALSE,"",", ")</f>
        <v/>
      </c>
      <c r="C550" s="109" t="str">
        <f>IF(ISNUMBER(Р6!R29)=FALSE,"",Р6!R29)&amp;IF(ISNUMBER(Р6!R29)=FALSE,"",",")</f>
        <v/>
      </c>
      <c r="D550" s="109" t="str">
        <f>IF(ISNUMBER(Р6!T29)=FALSE,"",Р6!T29)&amp;IF(ISNUMBER(Р6!T29)=FALSE,"",",")</f>
        <v/>
      </c>
      <c r="E550" s="109" t="str">
        <f>IF(ISNUMBER(Р6!V29)=FALSE,"",Р6!V29)&amp;IF(ISNUMBER(Р6!V29)=FALSE,"",",")</f>
        <v/>
      </c>
      <c r="F550" s="109" t="str">
        <f>IF(ISNUMBER(Р6!X29)=FALSE,"",Р6!X29)&amp;IF(ISNUMBER(Р6!X29)=FALSE,"",",")</f>
        <v/>
      </c>
    </row>
    <row r="551" spans="1:6">
      <c r="A551" s="6"/>
      <c r="B551" s="109" t="str">
        <f>IF(ISNUMBER(Р6!P30)=FALSE,"",Р6!P30) &amp; IF(ISNUMBER(Р6!P30)=FALSE,"",", ")</f>
        <v/>
      </c>
      <c r="C551" s="109" t="str">
        <f>IF(ISNUMBER(Р6!R30)=FALSE,"",Р6!R30)&amp;IF(ISNUMBER(Р6!R30)=FALSE,"",",")</f>
        <v/>
      </c>
      <c r="D551" s="109" t="str">
        <f>IF(ISNUMBER(Р6!T30)=FALSE,"",Р6!T30)&amp;IF(ISNUMBER(Р6!T30)=FALSE,"",",")</f>
        <v/>
      </c>
      <c r="E551" s="109" t="str">
        <f>IF(ISNUMBER(Р6!V30)=FALSE,"",Р6!V30)&amp;IF(ISNUMBER(Р6!V30)=FALSE,"",",")</f>
        <v/>
      </c>
      <c r="F551" s="109" t="str">
        <f>IF(ISNUMBER(Р6!X30)=FALSE,"",Р6!X30)&amp;IF(ISNUMBER(Р6!X30)=FALSE,"",",")</f>
        <v/>
      </c>
    </row>
    <row r="552" spans="1:6">
      <c r="A552" s="6"/>
      <c r="B552" s="109" t="str">
        <f>IF(ISNUMBER(Р6!P31)=FALSE,"",Р6!P31) &amp; IF(ISNUMBER(Р6!P31)=FALSE,"",", ")</f>
        <v/>
      </c>
      <c r="C552" s="109" t="str">
        <f>IF(ISNUMBER(Р6!R31)=FALSE,"",Р6!R31)&amp;IF(ISNUMBER(Р6!R31)=FALSE,"",",")</f>
        <v/>
      </c>
      <c r="D552" s="109" t="str">
        <f>IF(ISNUMBER(Р6!T31)=FALSE,"",Р6!T31)&amp;IF(ISNUMBER(Р6!T31)=FALSE,"",",")</f>
        <v/>
      </c>
      <c r="E552" s="109" t="str">
        <f>IF(ISNUMBER(Р6!V31)=FALSE,"",Р6!V31)&amp;IF(ISNUMBER(Р6!V31)=FALSE,"",",")</f>
        <v/>
      </c>
      <c r="F552" s="109" t="str">
        <f>IF(ISNUMBER(Р6!X31)=FALSE,"",Р6!X31)&amp;IF(ISNUMBER(Р6!X31)=FALSE,"",",")</f>
        <v/>
      </c>
    </row>
    <row r="553" spans="1:6">
      <c r="A553" s="6"/>
      <c r="B553" s="109" t="str">
        <f>IF(ISNUMBER(Р6!P32)=FALSE,"",Р6!P32) &amp; IF(ISNUMBER(Р6!P32)=FALSE,"",", ")</f>
        <v/>
      </c>
      <c r="C553" s="109" t="str">
        <f>IF(ISNUMBER(Р6!R32)=FALSE,"",Р6!R32)&amp;IF(ISNUMBER(Р6!R32)=FALSE,"",",")</f>
        <v/>
      </c>
      <c r="D553" s="109" t="str">
        <f>IF(ISNUMBER(Р6!T32)=FALSE,"",Р6!T32)&amp;IF(ISNUMBER(Р6!T32)=FALSE,"",",")</f>
        <v/>
      </c>
      <c r="E553" s="109" t="str">
        <f>IF(ISNUMBER(Р6!V32)=FALSE,"",Р6!V32)&amp;IF(ISNUMBER(Р6!V32)=FALSE,"",",")</f>
        <v/>
      </c>
      <c r="F553" s="109" t="str">
        <f>IF(ISNUMBER(Р6!X32)=FALSE,"",Р6!X32)&amp;IF(ISNUMBER(Р6!X32)=FALSE,"",",")</f>
        <v/>
      </c>
    </row>
    <row r="554" spans="1:6">
      <c r="A554" s="6"/>
      <c r="B554" s="109" t="str">
        <f>IF(ISNUMBER(Р6!P33)=FALSE,"",Р6!P33) &amp; IF(ISNUMBER(Р6!P33)=FALSE,"",", ")</f>
        <v/>
      </c>
      <c r="C554" s="109" t="str">
        <f>IF(ISNUMBER(Р6!R33)=FALSE,"",Р6!R33)&amp;IF(ISNUMBER(Р6!R33)=FALSE,"",",")</f>
        <v/>
      </c>
      <c r="D554" s="109" t="str">
        <f>IF(ISNUMBER(Р6!T33)=FALSE,"",Р6!T33)&amp;IF(ISNUMBER(Р6!T33)=FALSE,"",",")</f>
        <v/>
      </c>
      <c r="E554" s="109" t="str">
        <f>IF(ISNUMBER(Р6!V33)=FALSE,"",Р6!V33)&amp;IF(ISNUMBER(Р6!V33)=FALSE,"",",")</f>
        <v/>
      </c>
      <c r="F554" s="109" t="str">
        <f>IF(ISNUMBER(Р6!X33)=FALSE,"",Р6!X33)&amp;IF(ISNUMBER(Р6!X33)=FALSE,"",",")</f>
        <v/>
      </c>
    </row>
    <row r="555" spans="1:6">
      <c r="A555" s="6"/>
      <c r="B555" s="109" t="str">
        <f>IF(ISNUMBER(Р6!P34)=FALSE,"",Р6!P34) &amp; IF(ISNUMBER(Р6!P34)=FALSE,"",", ")</f>
        <v/>
      </c>
      <c r="C555" s="109" t="str">
        <f>IF(ISNUMBER(Р6!R34)=FALSE,"",Р6!R34)&amp;IF(ISNUMBER(Р6!R34)=FALSE,"",",")</f>
        <v/>
      </c>
      <c r="D555" s="109" t="str">
        <f>IF(ISNUMBER(Р6!T34)=FALSE,"",Р6!T34)&amp;IF(ISNUMBER(Р6!T34)=FALSE,"",",")</f>
        <v/>
      </c>
      <c r="E555" s="109" t="str">
        <f>IF(ISNUMBER(Р6!V34)=FALSE,"",Р6!V34)&amp;IF(ISNUMBER(Р6!V34)=FALSE,"",",")</f>
        <v/>
      </c>
      <c r="F555" s="109" t="str">
        <f>IF(ISNUMBER(Р6!X34)=FALSE,"",Р6!X34)&amp;IF(ISNUMBER(Р6!X34)=FALSE,"",",")</f>
        <v/>
      </c>
    </row>
    <row r="556" spans="1:6">
      <c r="A556" s="6"/>
      <c r="B556" s="109" t="str">
        <f>IF(ISNUMBER(Р6!P35)=FALSE,"",Р6!P35) &amp; IF(ISNUMBER(Р6!P35)=FALSE,"",", ")</f>
        <v/>
      </c>
      <c r="C556" s="109" t="str">
        <f>IF(ISNUMBER(Р6!R35)=FALSE,"",Р6!R35)&amp;IF(ISNUMBER(Р6!R35)=FALSE,"",",")</f>
        <v/>
      </c>
      <c r="D556" s="109" t="str">
        <f>IF(ISNUMBER(Р6!T35)=FALSE,"",Р6!T35)&amp;IF(ISNUMBER(Р6!T35)=FALSE,"",",")</f>
        <v/>
      </c>
      <c r="E556" s="109" t="str">
        <f>IF(ISNUMBER(Р6!V35)=FALSE,"",Р6!V35)&amp;IF(ISNUMBER(Р6!V35)=FALSE,"",",")</f>
        <v/>
      </c>
      <c r="F556" s="109" t="str">
        <f>IF(ISNUMBER(Р6!X35)=FALSE,"",Р6!X35)&amp;IF(ISNUMBER(Р6!X35)=FALSE,"",",")</f>
        <v/>
      </c>
    </row>
    <row r="557" spans="1:6">
      <c r="A557" s="6"/>
      <c r="B557" s="109" t="str">
        <f>IF(ISNUMBER(Р6!P36)=FALSE,"",Р6!P36) &amp; IF(ISNUMBER(Р6!P36)=FALSE,"",", ")</f>
        <v/>
      </c>
      <c r="C557" s="109" t="str">
        <f>IF(ISNUMBER(Р6!R36)=FALSE,"",Р6!R36)&amp;IF(ISNUMBER(Р6!R36)=FALSE,"",",")</f>
        <v/>
      </c>
      <c r="D557" s="109" t="str">
        <f>IF(ISNUMBER(Р6!T36)=FALSE,"",Р6!T36)&amp;IF(ISNUMBER(Р6!T36)=FALSE,"",",")</f>
        <v/>
      </c>
      <c r="E557" s="109" t="str">
        <f>IF(ISNUMBER(Р6!V36)=FALSE,"",Р6!V36)&amp;IF(ISNUMBER(Р6!V36)=FALSE,"",",")</f>
        <v/>
      </c>
      <c r="F557" s="109" t="str">
        <f>IF(ISNUMBER(Р6!X36)=FALSE,"",Р6!X36)&amp;IF(ISNUMBER(Р6!X36)=FALSE,"",",")</f>
        <v/>
      </c>
    </row>
    <row r="558" spans="1:6">
      <c r="A558" s="6"/>
      <c r="B558" s="109" t="str">
        <f>IF(ISNUMBER(Р6!P37)=FALSE,"",Р6!P37) &amp; IF(ISNUMBER(Р6!P37)=FALSE,"",", ")</f>
        <v/>
      </c>
      <c r="C558" s="109" t="str">
        <f>IF(ISNUMBER(Р6!R37)=FALSE,"",Р6!R37)&amp;IF(ISNUMBER(Р6!R37)=FALSE,"",",")</f>
        <v/>
      </c>
      <c r="D558" s="109" t="str">
        <f>IF(ISNUMBER(Р6!T37)=FALSE,"",Р6!T37)&amp;IF(ISNUMBER(Р6!T37)=FALSE,"",",")</f>
        <v/>
      </c>
      <c r="E558" s="109" t="str">
        <f>IF(ISNUMBER(Р6!V37)=FALSE,"",Р6!V37)&amp;IF(ISNUMBER(Р6!V37)=FALSE,"",",")</f>
        <v/>
      </c>
      <c r="F558" s="109" t="str">
        <f>IF(ISNUMBER(Р6!X37)=FALSE,"",Р6!X37)&amp;IF(ISNUMBER(Р6!X37)=FALSE,"",",")</f>
        <v/>
      </c>
    </row>
    <row r="559" spans="1:6">
      <c r="A559" s="6"/>
      <c r="B559" s="109" t="str">
        <f>IF(ISNUMBER(Р6!P38)=FALSE,"",Р6!P38) &amp; IF(ISNUMBER(Р6!P38)=FALSE,"",", ")</f>
        <v/>
      </c>
      <c r="C559" s="109" t="str">
        <f>IF(ISNUMBER(Р6!R38)=FALSE,"",Р6!R38)&amp;IF(ISNUMBER(Р6!R38)=FALSE,"",",")</f>
        <v/>
      </c>
      <c r="D559" s="109" t="str">
        <f>IF(ISNUMBER(Р6!T38)=FALSE,"",Р6!T38)&amp;IF(ISNUMBER(Р6!T38)=FALSE,"",",")</f>
        <v/>
      </c>
      <c r="E559" s="109" t="str">
        <f>IF(ISNUMBER(Р6!V38)=FALSE,"",Р6!V38)&amp;IF(ISNUMBER(Р6!V38)=FALSE,"",",")</f>
        <v/>
      </c>
      <c r="F559" s="109" t="str">
        <f>IF(ISNUMBER(Р6!X38)=FALSE,"",Р6!X38)&amp;IF(ISNUMBER(Р6!X38)=FALSE,"",",")</f>
        <v/>
      </c>
    </row>
    <row r="560" spans="1:6">
      <c r="A560" s="6"/>
      <c r="B560" s="109" t="str">
        <f>IF(ISNUMBER(Р6!P39)=FALSE,"",Р6!P39) &amp; IF(ISNUMBER(Р6!P39)=FALSE,"",", ")</f>
        <v/>
      </c>
      <c r="C560" s="109" t="str">
        <f>IF(ISNUMBER(Р6!R39)=FALSE,"",Р6!R39)&amp;IF(ISNUMBER(Р6!R39)=FALSE,"",",")</f>
        <v/>
      </c>
      <c r="D560" s="109" t="str">
        <f>IF(ISNUMBER(Р6!T39)=FALSE,"",Р6!T39)&amp;IF(ISNUMBER(Р6!T39)=FALSE,"",",")</f>
        <v/>
      </c>
      <c r="E560" s="109" t="str">
        <f>IF(ISNUMBER(Р6!V39)=FALSE,"",Р6!V39)&amp;IF(ISNUMBER(Р6!V39)=FALSE,"",",")</f>
        <v/>
      </c>
      <c r="F560" s="109" t="str">
        <f>IF(ISNUMBER(Р6!X39)=FALSE,"",Р6!X39)&amp;IF(ISNUMBER(Р6!X39)=FALSE,"",",")</f>
        <v/>
      </c>
    </row>
    <row r="561" spans="1:6">
      <c r="A561" s="6"/>
      <c r="B561" s="109" t="str">
        <f>IF(ISNUMBER(Р6!P40)=FALSE,"",Р6!P40) &amp; IF(ISNUMBER(Р6!P40)=FALSE,"",", ")</f>
        <v/>
      </c>
      <c r="C561" s="109" t="str">
        <f>IF(ISNUMBER(Р6!R40)=FALSE,"",Р6!R40)&amp;IF(ISNUMBER(Р6!R40)=FALSE,"",",")</f>
        <v/>
      </c>
      <c r="D561" s="109" t="str">
        <f>IF(ISNUMBER(Р6!T40)=FALSE,"",Р6!T40)&amp;IF(ISNUMBER(Р6!T40)=FALSE,"",",")</f>
        <v/>
      </c>
      <c r="E561" s="109" t="str">
        <f>IF(ISNUMBER(Р6!V40)=FALSE,"",Р6!V40)&amp;IF(ISNUMBER(Р6!V40)=FALSE,"",",")</f>
        <v/>
      </c>
      <c r="F561" s="109" t="str">
        <f>IF(ISNUMBER(Р6!X40)=FALSE,"",Р6!X40)&amp;IF(ISNUMBER(Р6!X40)=FALSE,"",",")</f>
        <v/>
      </c>
    </row>
    <row r="562" spans="1:6">
      <c r="A562" s="6"/>
      <c r="B562" s="109" t="str">
        <f>IF(ISNUMBER(Р6!P41)=FALSE,"",Р6!P41) &amp; IF(ISNUMBER(Р6!P41)=FALSE,"",", ")</f>
        <v/>
      </c>
      <c r="C562" s="109" t="str">
        <f>IF(ISNUMBER(Р6!R41)=FALSE,"",Р6!R41)&amp;IF(ISNUMBER(Р6!R41)=FALSE,"",",")</f>
        <v/>
      </c>
      <c r="D562" s="109" t="str">
        <f>IF(ISNUMBER(Р6!T41)=FALSE,"",Р6!T41)&amp;IF(ISNUMBER(Р6!T41)=FALSE,"",",")</f>
        <v/>
      </c>
      <c r="E562" s="109" t="str">
        <f>IF(ISNUMBER(Р6!V41)=FALSE,"",Р6!V41)&amp;IF(ISNUMBER(Р6!V41)=FALSE,"",",")</f>
        <v/>
      </c>
      <c r="F562" s="109" t="str">
        <f>IF(ISNUMBER(Р6!X41)=FALSE,"",Р6!X41)&amp;IF(ISNUMBER(Р6!X41)=FALSE,"",",")</f>
        <v/>
      </c>
    </row>
    <row r="563" spans="1:6">
      <c r="A563" s="6"/>
      <c r="B563" s="109" t="str">
        <f>IF(ISNUMBER(Р6!P42)=FALSE,"",Р6!P42) &amp; IF(ISNUMBER(Р6!P42)=FALSE,"",", ")</f>
        <v/>
      </c>
      <c r="C563" s="109" t="str">
        <f>IF(ISNUMBER(Р6!R42)=FALSE,"",Р6!R42)&amp;IF(ISNUMBER(Р6!R42)=FALSE,"",",")</f>
        <v/>
      </c>
      <c r="D563" s="109" t="str">
        <f>IF(ISNUMBER(Р6!T42)=FALSE,"",Р6!T42)&amp;IF(ISNUMBER(Р6!T42)=FALSE,"",",")</f>
        <v/>
      </c>
      <c r="E563" s="109" t="str">
        <f>IF(ISNUMBER(Р6!V42)=FALSE,"",Р6!V42)&amp;IF(ISNUMBER(Р6!V42)=FALSE,"",",")</f>
        <v/>
      </c>
      <c r="F563" s="109" t="str">
        <f>IF(ISNUMBER(Р6!X42)=FALSE,"",Р6!X42)&amp;IF(ISNUMBER(Р6!X42)=FALSE,"",",")</f>
        <v/>
      </c>
    </row>
    <row r="564" spans="1:6">
      <c r="A564" s="6"/>
      <c r="B564" s="109" t="str">
        <f>IF(ISNUMBER(Р6!P43)=FALSE,"",Р6!P43) &amp; IF(ISNUMBER(Р6!P43)=FALSE,"",", ")</f>
        <v/>
      </c>
      <c r="C564" s="109" t="str">
        <f>IF(ISNUMBER(Р6!R43)=FALSE,"",Р6!R43)&amp;IF(ISNUMBER(Р6!R43)=FALSE,"",",")</f>
        <v/>
      </c>
      <c r="D564" s="109" t="str">
        <f>IF(ISNUMBER(Р6!T43)=FALSE,"",Р6!T43)&amp;IF(ISNUMBER(Р6!T43)=FALSE,"",",")</f>
        <v/>
      </c>
      <c r="E564" s="109" t="str">
        <f>IF(ISNUMBER(Р6!V43)=FALSE,"",Р6!V43)&amp;IF(ISNUMBER(Р6!V43)=FALSE,"",",")</f>
        <v/>
      </c>
      <c r="F564" s="109" t="str">
        <f>IF(ISNUMBER(Р6!X43)=FALSE,"",Р6!X43)&amp;IF(ISNUMBER(Р6!X43)=FALSE,"",",")</f>
        <v/>
      </c>
    </row>
    <row r="565" spans="1:6">
      <c r="A565" s="6"/>
      <c r="B565" s="109" t="str">
        <f>IF(ISNUMBER(Р6!P44)=FALSE,"",Р6!P44) &amp; IF(ISNUMBER(Р6!P44)=FALSE,"",", ")</f>
        <v/>
      </c>
      <c r="C565" s="109" t="str">
        <f>IF(ISNUMBER(Р6!R44)=FALSE,"",Р6!R44)&amp;IF(ISNUMBER(Р6!R44)=FALSE,"",",")</f>
        <v/>
      </c>
      <c r="D565" s="109" t="str">
        <f>IF(ISNUMBER(Р6!T44)=FALSE,"",Р6!T44)&amp;IF(ISNUMBER(Р6!T44)=FALSE,"",",")</f>
        <v/>
      </c>
      <c r="E565" s="109" t="str">
        <f>IF(ISNUMBER(Р6!V44)=FALSE,"",Р6!V44)&amp;IF(ISNUMBER(Р6!V44)=FALSE,"",",")</f>
        <v/>
      </c>
      <c r="F565" s="109" t="str">
        <f>IF(ISNUMBER(Р6!X44)=FALSE,"",Р6!X44)&amp;IF(ISNUMBER(Р6!X44)=FALSE,"",",")</f>
        <v/>
      </c>
    </row>
    <row r="566" spans="1:6">
      <c r="A566" s="6"/>
      <c r="B566" s="109" t="str">
        <f>IF(ISNUMBER(Р6!P45)=FALSE,"",Р6!P45) &amp; IF(ISNUMBER(Р6!P45)=FALSE,"",", ")</f>
        <v/>
      </c>
      <c r="C566" s="109" t="str">
        <f>IF(ISNUMBER(Р6!R45)=FALSE,"",Р6!R45)&amp;IF(ISNUMBER(Р6!R45)=FALSE,"",",")</f>
        <v/>
      </c>
      <c r="D566" s="109" t="str">
        <f>IF(ISNUMBER(Р6!T45)=FALSE,"",Р6!T45)&amp;IF(ISNUMBER(Р6!T45)=FALSE,"",",")</f>
        <v/>
      </c>
      <c r="E566" s="109" t="str">
        <f>IF(ISNUMBER(Р6!V45)=FALSE,"",Р6!V45)&amp;IF(ISNUMBER(Р6!V45)=FALSE,"",",")</f>
        <v/>
      </c>
      <c r="F566" s="109" t="str">
        <f>IF(ISNUMBER(Р6!X45)=FALSE,"",Р6!X45)&amp;IF(ISNUMBER(Р6!X45)=FALSE,"",",")</f>
        <v/>
      </c>
    </row>
    <row r="567" spans="1:6">
      <c r="A567" s="6"/>
      <c r="B567" s="109" t="str">
        <f>IF(ISNUMBER(Р6!P46)=FALSE,"",Р6!P46) &amp; IF(ISNUMBER(Р6!P46)=FALSE,"",", ")</f>
        <v/>
      </c>
      <c r="C567" s="109" t="str">
        <f>IF(ISNUMBER(Р6!R46)=FALSE,"",Р6!R46)&amp;IF(ISNUMBER(Р6!R46)=FALSE,"",",")</f>
        <v/>
      </c>
      <c r="D567" s="109" t="str">
        <f>IF(ISNUMBER(Р6!T46)=FALSE,"",Р6!T46)&amp;IF(ISNUMBER(Р6!T46)=FALSE,"",",")</f>
        <v/>
      </c>
      <c r="E567" s="109" t="str">
        <f>IF(ISNUMBER(Р6!V46)=FALSE,"",Р6!V46)&amp;IF(ISNUMBER(Р6!V46)=FALSE,"",",")</f>
        <v/>
      </c>
      <c r="F567" s="109" t="str">
        <f>IF(ISNUMBER(Р6!X46)=FALSE,"",Р6!X46)&amp;IF(ISNUMBER(Р6!X46)=FALSE,"",",")</f>
        <v/>
      </c>
    </row>
    <row r="568" spans="1:6">
      <c r="A568" s="6"/>
      <c r="B568" s="109" t="str">
        <f>IF(ISNUMBER(Р6!P47)=FALSE,"",Р6!P47) &amp; IF(ISNUMBER(Р6!P47)=FALSE,"",", ")</f>
        <v/>
      </c>
      <c r="C568" s="109" t="str">
        <f>IF(ISNUMBER(Р6!R47)=FALSE,"",Р6!R47)&amp;IF(ISNUMBER(Р6!R47)=FALSE,"",",")</f>
        <v/>
      </c>
      <c r="D568" s="109" t="str">
        <f>IF(ISNUMBER(Р6!T47)=FALSE,"",Р6!T47)&amp;IF(ISNUMBER(Р6!T47)=FALSE,"",",")</f>
        <v/>
      </c>
      <c r="E568" s="109" t="str">
        <f>IF(ISNUMBER(Р6!V47)=FALSE,"",Р6!V47)&amp;IF(ISNUMBER(Р6!V47)=FALSE,"",",")</f>
        <v/>
      </c>
      <c r="F568" s="109" t="str">
        <f>IF(ISNUMBER(Р6!X47)=FALSE,"",Р6!X47)&amp;IF(ISNUMBER(Р6!X47)=FALSE,"",",")</f>
        <v/>
      </c>
    </row>
    <row r="569" spans="1:6">
      <c r="A569" s="6"/>
      <c r="B569" s="109" t="str">
        <f>IF(ISNUMBER(Р6!P48)=FALSE,"",Р6!P48) &amp; IF(ISNUMBER(Р6!P48)=FALSE,"",", ")</f>
        <v/>
      </c>
      <c r="C569" s="109" t="str">
        <f>IF(ISNUMBER(Р6!R48)=FALSE,"",Р6!R48)&amp;IF(ISNUMBER(Р6!R48)=FALSE,"",",")</f>
        <v/>
      </c>
      <c r="D569" s="109" t="str">
        <f>IF(ISNUMBER(Р6!T48)=FALSE,"",Р6!T48)&amp;IF(ISNUMBER(Р6!T48)=FALSE,"",",")</f>
        <v/>
      </c>
      <c r="E569" s="109" t="str">
        <f>IF(ISNUMBER(Р6!V48)=FALSE,"",Р6!V48)&amp;IF(ISNUMBER(Р6!V48)=FALSE,"",",")</f>
        <v/>
      </c>
      <c r="F569" s="109" t="str">
        <f>IF(ISNUMBER(Р6!X48)=FALSE,"",Р6!X48)&amp;IF(ISNUMBER(Р6!X48)=FALSE,"",",")</f>
        <v/>
      </c>
    </row>
    <row r="570" spans="1:6">
      <c r="A570" s="6"/>
      <c r="B570" s="109" t="str">
        <f>IF(ISNUMBER(Р6!P49)=FALSE,"",Р6!P49) &amp; IF(ISNUMBER(Р6!P49)=FALSE,"",", ")</f>
        <v/>
      </c>
      <c r="C570" s="109" t="str">
        <f>IF(ISNUMBER(Р6!R49)=FALSE,"",Р6!R49)&amp;IF(ISNUMBER(Р6!R49)=FALSE,"",",")</f>
        <v/>
      </c>
      <c r="D570" s="109" t="str">
        <f>IF(ISNUMBER(Р6!T49)=FALSE,"",Р6!T49)&amp;IF(ISNUMBER(Р6!T49)=FALSE,"",",")</f>
        <v/>
      </c>
      <c r="E570" s="109" t="str">
        <f>IF(ISNUMBER(Р6!V49)=FALSE,"",Р6!V49)&amp;IF(ISNUMBER(Р6!V49)=FALSE,"",",")</f>
        <v/>
      </c>
      <c r="F570" s="109" t="str">
        <f>IF(ISNUMBER(Р6!X49)=FALSE,"",Р6!X49)&amp;IF(ISNUMBER(Р6!X49)=FALSE,"",",")</f>
        <v/>
      </c>
    </row>
    <row r="571" spans="1:6">
      <c r="A571" s="6"/>
      <c r="B571" s="109" t="str">
        <f>IF(ISNUMBER(Р6!P50)=FALSE,"",Р6!P50) &amp; IF(ISNUMBER(Р6!P50)=FALSE,"",", ")</f>
        <v/>
      </c>
      <c r="C571" s="109" t="str">
        <f>IF(ISNUMBER(Р6!R50)=FALSE,"",Р6!R50)&amp;IF(ISNUMBER(Р6!R50)=FALSE,"",",")</f>
        <v/>
      </c>
      <c r="D571" s="109" t="str">
        <f>IF(ISNUMBER(Р6!T50)=FALSE,"",Р6!T50)&amp;IF(ISNUMBER(Р6!T50)=FALSE,"",",")</f>
        <v/>
      </c>
      <c r="E571" s="109" t="str">
        <f>IF(ISNUMBER(Р6!V50)=FALSE,"",Р6!V50)&amp;IF(ISNUMBER(Р6!V50)=FALSE,"",",")</f>
        <v/>
      </c>
      <c r="F571" s="109" t="str">
        <f>IF(ISNUMBER(Р6!X50)=FALSE,"",Р6!X50)&amp;IF(ISNUMBER(Р6!X50)=FALSE,"",",")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A14:D14">
      <formula1>Менеджеры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F411">
      <formula1>Автомобили</formula1>
    </dataValidation>
  </dataValidations>
  <pageMargins left="0.23622047244094491" right="0.23622047244094491" top="0.15748031496062992" bottom="0.15748031496062992" header="0" footer="0"/>
  <pageSetup paperSize="9" scale="82" fitToHeight="450" orientation="portrait" r:id="rId1"/>
  <rowBreaks count="2" manualBreakCount="2">
    <brk id="407" max="5" man="1"/>
    <brk id="5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6"/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7</v>
      </c>
      <c r="F1" s="12" t="e">
        <f>E400</f>
        <v>#N/A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50.25" customHeight="1">
      <c r="A12" s="168" t="e">
        <f>IF(F411="",'Начальный лист'!A6,IF(ISTEXT(F411),VLOOKUP(F411,ТС!A:G,7,FALSE)))</f>
        <v>#N/A</v>
      </c>
      <c r="B12" s="168"/>
      <c r="C12" s="168"/>
      <c r="D12" s="169"/>
      <c r="E12" s="74" t="str">
        <f>Р7!J6</f>
        <v/>
      </c>
      <c r="F12" s="74" t="str">
        <f>Р7!K6</f>
        <v/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39.9" hidden="1" customHeight="1" outlineLevel="2">
      <c r="A22" s="176"/>
      <c r="B22" s="176"/>
      <c r="C22" s="176"/>
      <c r="D22" s="177"/>
      <c r="E22" s="74" t="str">
        <f>Р7!J6</f>
        <v/>
      </c>
      <c r="F22" s="74" t="str">
        <f>Р7!K6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Р7!J8</f>
        <v/>
      </c>
      <c r="F32" s="72" t="str">
        <f>Р7!K8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Р7!J9</f>
        <v/>
      </c>
      <c r="F42" s="72" t="str">
        <f>Р7!K9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Р7!J10</f>
        <v/>
      </c>
      <c r="F52" s="72" t="str">
        <f>Р7!K10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Р7!J11</f>
        <v/>
      </c>
      <c r="F62" s="72" t="str">
        <f>Р7!K11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Р7!J12</f>
        <v/>
      </c>
      <c r="F72" s="72" t="str">
        <f>Р7!K12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Р7!J13</f>
        <v/>
      </c>
      <c r="F82" s="72" t="str">
        <f>Р7!K13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Р7!J14</f>
        <v/>
      </c>
      <c r="F92" s="72" t="str">
        <f>Р7!K14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Р7!J15</f>
        <v/>
      </c>
      <c r="F102" s="72" t="str">
        <f>Р7!K15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0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0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e">
        <f>B411</f>
        <v>#N/A</v>
      </c>
      <c r="B216" s="96"/>
      <c r="C216" s="96" t="e">
        <f>D411</f>
        <v>#N/A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Р7!B2</f>
        <v/>
      </c>
      <c r="B231" s="146"/>
      <c r="C231" s="146"/>
      <c r="D231" s="146"/>
      <c r="E231" s="131" t="str">
        <f>F12</f>
        <v/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Р7!B3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Р7!B4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Р7!B5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Р7!B6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Р7!B7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Р7!B8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Р7!B9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Р7!B10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Р7!B11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/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e">
        <f>Р7!K1</f>
        <v>#N/A</v>
      </c>
      <c r="F400" s="214"/>
    </row>
    <row r="401" spans="1:6" ht="15.9" customHeight="1">
      <c r="A401" s="160"/>
      <c r="B401" s="160"/>
      <c r="C401" s="160"/>
      <c r="D401" s="160"/>
      <c r="E401" s="215" t="e">
        <f>IF(F411="","",IF(VLOOKUP($F$411,ТС!$A$2:$F$955,6,FALSE)="","",VLOOKUP($F$411,ТС!$A$2:$F$14,6,FALSE)))</f>
        <v>#N/A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/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/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e">
        <f>IF(F411="","",IF(ISTEXT(F411),VLOOKUP(F411,ТС!$A:$C,2,FALSE),""))</f>
        <v>#N/A</v>
      </c>
      <c r="C411" s="25"/>
      <c r="D411" s="17" t="e">
        <f>IF(F411="","",IF(ISTEXT(F411),VLOOKUP(F411,ТС!$A:$C,3,FALSE)))</f>
        <v>#N/A</v>
      </c>
      <c r="E411" s="63"/>
      <c r="F411" s="29" t="e">
        <f>Р7!K2</f>
        <v>#N/A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e">
        <f>$A$12</f>
        <v>#N/A</v>
      </c>
      <c r="B505" s="263"/>
      <c r="C505" s="263"/>
      <c r="D505" s="248"/>
      <c r="E505" s="247" t="str">
        <f>$A$404</f>
        <v/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IF(ISNUMBER(Р7!P2)=FALSE,"",Р7!P2) &amp; IF(ISNUMBER(Р7!P2)=FALSE,"",", ")</f>
        <v/>
      </c>
      <c r="C523" s="109" t="str">
        <f>IF(ISNUMBER(Р7!R2)=FALSE,"",Р7!R2)&amp;IF(ISNUMBER(Р7!R2)=FALSE,"",",")</f>
        <v/>
      </c>
      <c r="D523" s="109" t="str">
        <f>IF(ISNUMBER(Р7!T2)=FALSE,"",Р7!T2)&amp;IF(ISNUMBER(Р7!T2)=FALSE,"",",")</f>
        <v/>
      </c>
      <c r="E523" s="109" t="str">
        <f>IF(ISNUMBER(Р7!V2)=FALSE,"",Р7!V2)&amp;IF(ISNUMBER(Р7!V2)=FALSE,"",",")</f>
        <v/>
      </c>
      <c r="F523" s="109" t="str">
        <f>IF(ISNUMBER(Р7!X2)=FALSE,"",Р7!X2)&amp;IF(ISNUMBER(Р7!X2)=FALSE,"",",")</f>
        <v/>
      </c>
    </row>
    <row r="524" spans="1:6">
      <c r="A524" s="6"/>
      <c r="B524" s="109" t="str">
        <f>IF(ISNUMBER(Р7!P3)=FALSE,"",Р7!P3) &amp; IF(ISNUMBER(Р7!P3)=FALSE,"",", ")</f>
        <v/>
      </c>
      <c r="C524" s="109" t="str">
        <f>IF(ISNUMBER(Р7!R3)=FALSE,"",Р7!R3)&amp;IF(ISNUMBER(Р7!R3)=FALSE,"",",")</f>
        <v/>
      </c>
      <c r="D524" s="109" t="str">
        <f>IF(ISNUMBER(Р7!T3)=FALSE,"",Р7!T3)&amp;IF(ISNUMBER(Р7!T3)=FALSE,"",",")</f>
        <v/>
      </c>
      <c r="E524" s="109" t="str">
        <f>IF(ISNUMBER(Р7!V3)=FALSE,"",Р7!V3)&amp;IF(ISNUMBER(Р7!V3)=FALSE,"",",")</f>
        <v/>
      </c>
      <c r="F524" s="109" t="str">
        <f>IF(ISNUMBER(Р7!X3)=FALSE,"",Р7!X3)&amp;IF(ISNUMBER(Р7!X3)=FALSE,"",",")</f>
        <v/>
      </c>
    </row>
    <row r="525" spans="1:6">
      <c r="A525" s="6"/>
      <c r="B525" s="109" t="str">
        <f>IF(ISNUMBER(Р7!P4)=FALSE,"",Р7!P4) &amp; IF(ISNUMBER(Р7!P4)=FALSE,"",", ")</f>
        <v/>
      </c>
      <c r="C525" s="109" t="str">
        <f>IF(ISNUMBER(Р7!R4)=FALSE,"",Р7!R4)&amp;IF(ISNUMBER(Р7!R4)=FALSE,"",",")</f>
        <v/>
      </c>
      <c r="D525" s="109" t="str">
        <f>IF(ISNUMBER(Р7!T4)=FALSE,"",Р7!T4)&amp;IF(ISNUMBER(Р7!T4)=FALSE,"",",")</f>
        <v/>
      </c>
      <c r="E525" s="109" t="str">
        <f>IF(ISNUMBER(Р7!V4)=FALSE,"",Р7!V4)&amp;IF(ISNUMBER(Р7!V4)=FALSE,"",",")</f>
        <v/>
      </c>
      <c r="F525" s="109" t="str">
        <f>IF(ISNUMBER(Р7!X4)=FALSE,"",Р7!X4)&amp;IF(ISNUMBER(Р7!X4)=FALSE,"",",")</f>
        <v/>
      </c>
    </row>
    <row r="526" spans="1:6">
      <c r="A526" s="6"/>
      <c r="B526" s="109" t="str">
        <f>IF(ISNUMBER(Р7!P5)=FALSE,"",Р7!P5) &amp; IF(ISNUMBER(Р7!P5)=FALSE,"",", ")</f>
        <v/>
      </c>
      <c r="C526" s="109" t="str">
        <f>IF(ISNUMBER(Р7!R5)=FALSE,"",Р7!R5)&amp;IF(ISNUMBER(Р7!R5)=FALSE,"",",")</f>
        <v/>
      </c>
      <c r="D526" s="109" t="str">
        <f>IF(ISNUMBER(Р7!T5)=FALSE,"",Р7!T5)&amp;IF(ISNUMBER(Р7!T5)=FALSE,"",",")</f>
        <v/>
      </c>
      <c r="E526" s="109" t="str">
        <f>IF(ISNUMBER(Р7!V5)=FALSE,"",Р7!V5)&amp;IF(ISNUMBER(Р7!V5)=FALSE,"",",")</f>
        <v/>
      </c>
      <c r="F526" s="109" t="str">
        <f>IF(ISNUMBER(Р7!X5)=FALSE,"",Р7!X5)&amp;IF(ISNUMBER(Р7!X5)=FALSE,"",",")</f>
        <v/>
      </c>
    </row>
    <row r="527" spans="1:6">
      <c r="A527" s="6"/>
      <c r="B527" s="109" t="str">
        <f>IF(ISNUMBER(Р7!P6)=FALSE,"",Р7!P6) &amp; IF(ISNUMBER(Р7!P6)=FALSE,"",", ")</f>
        <v/>
      </c>
      <c r="C527" s="109" t="str">
        <f>IF(ISNUMBER(Р7!R6)=FALSE,"",Р7!R6)&amp;IF(ISNUMBER(Р7!R6)=FALSE,"",",")</f>
        <v/>
      </c>
      <c r="D527" s="109" t="str">
        <f>IF(ISNUMBER(Р7!T6)=FALSE,"",Р7!T6)&amp;IF(ISNUMBER(Р7!T6)=FALSE,"",",")</f>
        <v/>
      </c>
      <c r="E527" s="109" t="str">
        <f>IF(ISNUMBER(Р7!V6)=FALSE,"",Р7!V6)&amp;IF(ISNUMBER(Р7!V6)=FALSE,"",",")</f>
        <v/>
      </c>
      <c r="F527" s="109" t="str">
        <f>IF(ISNUMBER(Р7!X6)=FALSE,"",Р7!X6)&amp;IF(ISNUMBER(Р7!X6)=FALSE,"",",")</f>
        <v/>
      </c>
    </row>
    <row r="528" spans="1:6">
      <c r="A528" s="6"/>
      <c r="B528" s="109" t="str">
        <f>IF(ISNUMBER(Р7!P7)=FALSE,"",Р7!P7) &amp; IF(ISNUMBER(Р7!P7)=FALSE,"",", ")</f>
        <v/>
      </c>
      <c r="C528" s="109" t="str">
        <f>IF(ISNUMBER(Р7!R7)=FALSE,"",Р7!R7)&amp;IF(ISNUMBER(Р7!R7)=FALSE,"",",")</f>
        <v/>
      </c>
      <c r="D528" s="109" t="str">
        <f>IF(ISNUMBER(Р7!T7)=FALSE,"",Р7!T7)&amp;IF(ISNUMBER(Р7!T7)=FALSE,"",",")</f>
        <v/>
      </c>
      <c r="E528" s="109" t="str">
        <f>IF(ISNUMBER(Р7!V7)=FALSE,"",Р7!V7)&amp;IF(ISNUMBER(Р7!V7)=FALSE,"",",")</f>
        <v/>
      </c>
      <c r="F528" s="109" t="str">
        <f>IF(ISNUMBER(Р7!X7)=FALSE,"",Р7!X7)&amp;IF(ISNUMBER(Р7!X7)=FALSE,"",",")</f>
        <v/>
      </c>
    </row>
    <row r="529" spans="1:6">
      <c r="A529" s="6"/>
      <c r="B529" s="109" t="str">
        <f>IF(ISNUMBER(Р7!P8)=FALSE,"",Р7!P8) &amp; IF(ISNUMBER(Р7!P8)=FALSE,"",", ")</f>
        <v/>
      </c>
      <c r="C529" s="109" t="str">
        <f>IF(ISNUMBER(Р7!R8)=FALSE,"",Р7!R8)&amp;IF(ISNUMBER(Р7!R8)=FALSE,"",",")</f>
        <v/>
      </c>
      <c r="D529" s="109" t="str">
        <f>IF(ISNUMBER(Р7!T8)=FALSE,"",Р7!T8)&amp;IF(ISNUMBER(Р7!T8)=FALSE,"",",")</f>
        <v/>
      </c>
      <c r="E529" s="109" t="str">
        <f>IF(ISNUMBER(Р7!V8)=FALSE,"",Р7!V8)&amp;IF(ISNUMBER(Р7!V8)=FALSE,"",",")</f>
        <v/>
      </c>
      <c r="F529" s="109" t="str">
        <f>IF(ISNUMBER(Р7!X8)=FALSE,"",Р7!X8)&amp;IF(ISNUMBER(Р7!X8)=FALSE,"",",")</f>
        <v/>
      </c>
    </row>
    <row r="530" spans="1:6">
      <c r="A530" s="6"/>
      <c r="B530" s="109" t="str">
        <f>IF(ISNUMBER(Р7!P9)=FALSE,"",Р7!P9) &amp; IF(ISNUMBER(Р7!P9)=FALSE,"",", ")</f>
        <v/>
      </c>
      <c r="C530" s="109" t="str">
        <f>IF(ISNUMBER(Р7!R9)=FALSE,"",Р7!R9)&amp;IF(ISNUMBER(Р7!R9)=FALSE,"",",")</f>
        <v/>
      </c>
      <c r="D530" s="109" t="str">
        <f>IF(ISNUMBER(Р7!T9)=FALSE,"",Р7!T9)&amp;IF(ISNUMBER(Р7!T9)=FALSE,"",",")</f>
        <v/>
      </c>
      <c r="E530" s="109" t="str">
        <f>IF(ISNUMBER(Р7!V9)=FALSE,"",Р7!V9)&amp;IF(ISNUMBER(Р7!V9)=FALSE,"",",")</f>
        <v/>
      </c>
      <c r="F530" s="109" t="str">
        <f>IF(ISNUMBER(Р7!X9)=FALSE,"",Р7!X9)&amp;IF(ISNUMBER(Р7!X9)=FALSE,"",",")</f>
        <v/>
      </c>
    </row>
    <row r="531" spans="1:6">
      <c r="A531" s="6"/>
      <c r="B531" s="109" t="str">
        <f>IF(ISNUMBER(Р7!P10)=FALSE,"",Р7!P10) &amp; IF(ISNUMBER(Р7!P10)=FALSE,"",", ")</f>
        <v/>
      </c>
      <c r="C531" s="109" t="str">
        <f>IF(ISNUMBER(Р7!R10)=FALSE,"",Р7!R10)&amp;IF(ISNUMBER(Р7!R10)=FALSE,"",",")</f>
        <v/>
      </c>
      <c r="D531" s="109" t="str">
        <f>IF(ISNUMBER(Р7!T10)=FALSE,"",Р7!T10)&amp;IF(ISNUMBER(Р7!T10)=FALSE,"",",")</f>
        <v/>
      </c>
      <c r="E531" s="109" t="str">
        <f>IF(ISNUMBER(Р7!V10)=FALSE,"",Р7!V10)&amp;IF(ISNUMBER(Р7!V10)=FALSE,"",",")</f>
        <v/>
      </c>
      <c r="F531" s="109" t="str">
        <f>IF(ISNUMBER(Р7!X10)=FALSE,"",Р7!X10)&amp;IF(ISNUMBER(Р7!X10)=FALSE,"",",")</f>
        <v/>
      </c>
    </row>
    <row r="532" spans="1:6">
      <c r="A532" s="6"/>
      <c r="B532" s="109" t="str">
        <f>IF(ISNUMBER(Р7!P11)=FALSE,"",Р7!P11) &amp; IF(ISNUMBER(Р7!P11)=FALSE,"",", ")</f>
        <v/>
      </c>
      <c r="C532" s="109" t="str">
        <f>IF(ISNUMBER(Р7!R11)=FALSE,"",Р7!R11)&amp;IF(ISNUMBER(Р7!R11)=FALSE,"",",")</f>
        <v/>
      </c>
      <c r="D532" s="109" t="str">
        <f>IF(ISNUMBER(Р7!T11)=FALSE,"",Р7!T11)&amp;IF(ISNUMBER(Р7!T11)=FALSE,"",",")</f>
        <v/>
      </c>
      <c r="E532" s="109" t="str">
        <f>IF(ISNUMBER(Р7!V11)=FALSE,"",Р7!V11)&amp;IF(ISNUMBER(Р7!V11)=FALSE,"",",")</f>
        <v/>
      </c>
      <c r="F532" s="109" t="str">
        <f>IF(ISNUMBER(Р7!X11)=FALSE,"",Р7!X11)&amp;IF(ISNUMBER(Р7!X11)=FALSE,"",",")</f>
        <v/>
      </c>
    </row>
    <row r="533" spans="1:6">
      <c r="A533" s="6"/>
      <c r="B533" s="109" t="str">
        <f>IF(ISNUMBER(Р7!P12)=FALSE,"",Р7!P12) &amp; IF(ISNUMBER(Р7!P12)=FALSE,"",", ")</f>
        <v/>
      </c>
      <c r="C533" s="109" t="str">
        <f>IF(ISNUMBER(Р7!R12)=FALSE,"",Р7!R12)&amp;IF(ISNUMBER(Р7!R12)=FALSE,"",",")</f>
        <v/>
      </c>
      <c r="D533" s="109" t="str">
        <f>IF(ISNUMBER(Р7!T12)=FALSE,"",Р7!T12)&amp;IF(ISNUMBER(Р7!T12)=FALSE,"",",")</f>
        <v/>
      </c>
      <c r="E533" s="109" t="str">
        <f>IF(ISNUMBER(Р7!V12)=FALSE,"",Р7!V12)&amp;IF(ISNUMBER(Р7!V12)=FALSE,"",",")</f>
        <v/>
      </c>
      <c r="F533" s="109" t="str">
        <f>IF(ISNUMBER(Р7!X12)=FALSE,"",Р7!X12)&amp;IF(ISNUMBER(Р7!X12)=FALSE,"",",")</f>
        <v/>
      </c>
    </row>
    <row r="534" spans="1:6">
      <c r="A534" s="6"/>
      <c r="B534" s="109" t="str">
        <f>IF(ISNUMBER(Р7!P13)=FALSE,"",Р7!P13) &amp; IF(ISNUMBER(Р7!P13)=FALSE,"",", ")</f>
        <v/>
      </c>
      <c r="C534" s="109" t="str">
        <f>IF(ISNUMBER(Р7!R13)=FALSE,"",Р7!R13)&amp;IF(ISNUMBER(Р7!R13)=FALSE,"",",")</f>
        <v/>
      </c>
      <c r="D534" s="109" t="str">
        <f>IF(ISNUMBER(Р7!T13)=FALSE,"",Р7!T13)&amp;IF(ISNUMBER(Р7!T13)=FALSE,"",",")</f>
        <v/>
      </c>
      <c r="E534" s="109" t="str">
        <f>IF(ISNUMBER(Р7!V13)=FALSE,"",Р7!V13)&amp;IF(ISNUMBER(Р7!V13)=FALSE,"",",")</f>
        <v/>
      </c>
      <c r="F534" s="109" t="str">
        <f>IF(ISNUMBER(Р7!X13)=FALSE,"",Р7!X13)&amp;IF(ISNUMBER(Р7!X13)=FALSE,"",",")</f>
        <v/>
      </c>
    </row>
    <row r="535" spans="1:6">
      <c r="A535" s="6"/>
      <c r="B535" s="109" t="str">
        <f>IF(ISNUMBER(Р7!P14)=FALSE,"",Р7!P14) &amp; IF(ISNUMBER(Р7!P14)=FALSE,"",", ")</f>
        <v/>
      </c>
      <c r="C535" s="109" t="str">
        <f>IF(ISNUMBER(Р7!R14)=FALSE,"",Р7!R14)&amp;IF(ISNUMBER(Р7!R14)=FALSE,"",",")</f>
        <v/>
      </c>
      <c r="D535" s="109" t="str">
        <f>IF(ISNUMBER(Р7!T14)=FALSE,"",Р7!T14)&amp;IF(ISNUMBER(Р7!T14)=FALSE,"",",")</f>
        <v/>
      </c>
      <c r="E535" s="109" t="str">
        <f>IF(ISNUMBER(Р7!V14)=FALSE,"",Р7!V14)&amp;IF(ISNUMBER(Р7!V14)=FALSE,"",",")</f>
        <v/>
      </c>
      <c r="F535" s="109" t="str">
        <f>IF(ISNUMBER(Р7!X14)=FALSE,"",Р7!X14)&amp;IF(ISNUMBER(Р7!X14)=FALSE,"",",")</f>
        <v/>
      </c>
    </row>
    <row r="536" spans="1:6">
      <c r="A536" s="6"/>
      <c r="B536" s="109" t="str">
        <f>IF(ISNUMBER(Р7!P15)=FALSE,"",Р7!P15) &amp; IF(ISNUMBER(Р7!P15)=FALSE,"",", ")</f>
        <v/>
      </c>
      <c r="C536" s="109" t="str">
        <f>IF(ISNUMBER(Р7!R15)=FALSE,"",Р7!R15)&amp;IF(ISNUMBER(Р7!R15)=FALSE,"",",")</f>
        <v/>
      </c>
      <c r="D536" s="109" t="str">
        <f>IF(ISNUMBER(Р7!T15)=FALSE,"",Р7!T15)&amp;IF(ISNUMBER(Р7!T15)=FALSE,"",",")</f>
        <v/>
      </c>
      <c r="E536" s="109" t="str">
        <f>IF(ISNUMBER(Р7!V15)=FALSE,"",Р7!V15)&amp;IF(ISNUMBER(Р7!V15)=FALSE,"",",")</f>
        <v/>
      </c>
      <c r="F536" s="109" t="str">
        <f>IF(ISNUMBER(Р7!X15)=FALSE,"",Р7!X15)&amp;IF(ISNUMBER(Р7!X15)=FALSE,"",",")</f>
        <v/>
      </c>
    </row>
    <row r="537" spans="1:6">
      <c r="A537" s="6"/>
      <c r="B537" s="109" t="str">
        <f>IF(ISNUMBER(Р7!P16)=FALSE,"",Р7!P16) &amp; IF(ISNUMBER(Р7!P16)=FALSE,"",", ")</f>
        <v/>
      </c>
      <c r="C537" s="109" t="str">
        <f>IF(ISNUMBER(Р7!R16)=FALSE,"",Р7!R16)&amp;IF(ISNUMBER(Р7!R16)=FALSE,"",",")</f>
        <v/>
      </c>
      <c r="D537" s="109" t="str">
        <f>IF(ISNUMBER(Р7!T16)=FALSE,"",Р7!T16)&amp;IF(ISNUMBER(Р7!T16)=FALSE,"",",")</f>
        <v/>
      </c>
      <c r="E537" s="109" t="str">
        <f>IF(ISNUMBER(Р7!V16)=FALSE,"",Р7!V16)&amp;IF(ISNUMBER(Р7!V16)=FALSE,"",",")</f>
        <v/>
      </c>
      <c r="F537" s="109" t="str">
        <f>IF(ISNUMBER(Р7!X16)=FALSE,"",Р7!X16)&amp;IF(ISNUMBER(Р7!X16)=FALSE,"",",")</f>
        <v/>
      </c>
    </row>
    <row r="538" spans="1:6">
      <c r="A538" s="6"/>
      <c r="B538" s="109" t="str">
        <f>IF(ISNUMBER(Р7!P17)=FALSE,"",Р7!P17) &amp; IF(ISNUMBER(Р7!P17)=FALSE,"",", ")</f>
        <v/>
      </c>
      <c r="C538" s="109" t="str">
        <f>IF(ISNUMBER(Р7!R17)=FALSE,"",Р7!R17)&amp;IF(ISNUMBER(Р7!R17)=FALSE,"",",")</f>
        <v/>
      </c>
      <c r="D538" s="109" t="str">
        <f>IF(ISNUMBER(Р7!T17)=FALSE,"",Р7!T17)&amp;IF(ISNUMBER(Р7!T17)=FALSE,"",",")</f>
        <v/>
      </c>
      <c r="E538" s="109" t="str">
        <f>IF(ISNUMBER(Р7!V17)=FALSE,"",Р7!V17)&amp;IF(ISNUMBER(Р7!V17)=FALSE,"",",")</f>
        <v/>
      </c>
      <c r="F538" s="109" t="str">
        <f>IF(ISNUMBER(Р7!X17)=FALSE,"",Р7!X17)&amp;IF(ISNUMBER(Р7!X17)=FALSE,"",",")</f>
        <v/>
      </c>
    </row>
    <row r="539" spans="1:6">
      <c r="A539" s="6"/>
      <c r="B539" s="109" t="str">
        <f>IF(ISNUMBER(Р7!P18)=FALSE,"",Р7!P18) &amp; IF(ISNUMBER(Р7!P18)=FALSE,"",", ")</f>
        <v/>
      </c>
      <c r="C539" s="109" t="str">
        <f>IF(ISNUMBER(Р7!R18)=FALSE,"",Р7!R18)&amp;IF(ISNUMBER(Р7!R18)=FALSE,"",",")</f>
        <v/>
      </c>
      <c r="D539" s="109" t="str">
        <f>IF(ISNUMBER(Р7!T18)=FALSE,"",Р7!T18)&amp;IF(ISNUMBER(Р7!T18)=FALSE,"",",")</f>
        <v/>
      </c>
      <c r="E539" s="109" t="str">
        <f>IF(ISNUMBER(Р7!V18)=FALSE,"",Р7!V18)&amp;IF(ISNUMBER(Р7!V18)=FALSE,"",",")</f>
        <v/>
      </c>
      <c r="F539" s="109" t="str">
        <f>IF(ISNUMBER(Р7!X18)=FALSE,"",Р7!X18)&amp;IF(ISNUMBER(Р7!X18)=FALSE,"",",")</f>
        <v/>
      </c>
    </row>
    <row r="540" spans="1:6">
      <c r="A540" s="6"/>
      <c r="B540" s="109" t="str">
        <f>IF(ISNUMBER(Р7!P19)=FALSE,"",Р7!P19) &amp; IF(ISNUMBER(Р7!P19)=FALSE,"",", ")</f>
        <v/>
      </c>
      <c r="C540" s="109" t="str">
        <f>IF(ISNUMBER(Р7!R19)=FALSE,"",Р7!R19)&amp;IF(ISNUMBER(Р7!R19)=FALSE,"",",")</f>
        <v/>
      </c>
      <c r="D540" s="109" t="str">
        <f>IF(ISNUMBER(Р7!T19)=FALSE,"",Р7!T19)&amp;IF(ISNUMBER(Р7!T19)=FALSE,"",",")</f>
        <v/>
      </c>
      <c r="E540" s="109" t="str">
        <f>IF(ISNUMBER(Р7!V19)=FALSE,"",Р7!V19)&amp;IF(ISNUMBER(Р7!V19)=FALSE,"",",")</f>
        <v/>
      </c>
      <c r="F540" s="109" t="str">
        <f>IF(ISNUMBER(Р7!X19)=FALSE,"",Р7!X19)&amp;IF(ISNUMBER(Р7!X19)=FALSE,"",",")</f>
        <v/>
      </c>
    </row>
    <row r="541" spans="1:6">
      <c r="A541" s="6"/>
      <c r="B541" s="109" t="str">
        <f>IF(ISNUMBER(Р7!P20)=FALSE,"",Р7!P20) &amp; IF(ISNUMBER(Р7!P20)=FALSE,"",", ")</f>
        <v/>
      </c>
      <c r="C541" s="109" t="str">
        <f>IF(ISNUMBER(Р7!R20)=FALSE,"",Р7!R20)&amp;IF(ISNUMBER(Р7!R20)=FALSE,"",",")</f>
        <v/>
      </c>
      <c r="D541" s="109" t="str">
        <f>IF(ISNUMBER(Р7!T20)=FALSE,"",Р7!T20)&amp;IF(ISNUMBER(Р7!T20)=FALSE,"",",")</f>
        <v/>
      </c>
      <c r="E541" s="109" t="str">
        <f>IF(ISNUMBER(Р7!V20)=FALSE,"",Р7!V20)&amp;IF(ISNUMBER(Р7!V20)=FALSE,"",",")</f>
        <v/>
      </c>
      <c r="F541" s="109" t="str">
        <f>IF(ISNUMBER(Р7!X20)=FALSE,"",Р7!X20)&amp;IF(ISNUMBER(Р7!X20)=FALSE,"",",")</f>
        <v/>
      </c>
    </row>
    <row r="542" spans="1:6">
      <c r="A542" s="6"/>
      <c r="B542" s="109" t="str">
        <f>IF(ISNUMBER(Р7!P21)=FALSE,"",Р7!P21) &amp; IF(ISNUMBER(Р7!P21)=FALSE,"",", ")</f>
        <v/>
      </c>
      <c r="C542" s="109" t="str">
        <f>IF(ISNUMBER(Р7!R21)=FALSE,"",Р7!R21)&amp;IF(ISNUMBER(Р7!R21)=FALSE,"",",")</f>
        <v/>
      </c>
      <c r="D542" s="109" t="str">
        <f>IF(ISNUMBER(Р7!T21)=FALSE,"",Р7!T21)&amp;IF(ISNUMBER(Р7!T21)=FALSE,"",",")</f>
        <v/>
      </c>
      <c r="E542" s="109" t="str">
        <f>IF(ISNUMBER(Р7!V21)=FALSE,"",Р7!V21)&amp;IF(ISNUMBER(Р7!V21)=FALSE,"",",")</f>
        <v/>
      </c>
      <c r="F542" s="109" t="str">
        <f>IF(ISNUMBER(Р7!X21)=FALSE,"",Р7!X21)&amp;IF(ISNUMBER(Р7!X21)=FALSE,"",",")</f>
        <v/>
      </c>
    </row>
    <row r="543" spans="1:6">
      <c r="A543" s="6"/>
      <c r="B543" s="109" t="str">
        <f>IF(ISNUMBER(Р7!P22)=FALSE,"",Р7!P22) &amp; IF(ISNUMBER(Р7!P22)=FALSE,"",", ")</f>
        <v/>
      </c>
      <c r="C543" s="109" t="str">
        <f>IF(ISNUMBER(Р7!R22)=FALSE,"",Р7!R22)&amp;IF(ISNUMBER(Р7!R22)=FALSE,"",",")</f>
        <v/>
      </c>
      <c r="D543" s="109" t="str">
        <f>IF(ISNUMBER(Р7!T22)=FALSE,"",Р7!T22)&amp;IF(ISNUMBER(Р7!T22)=FALSE,"",",")</f>
        <v/>
      </c>
      <c r="E543" s="109" t="str">
        <f>IF(ISNUMBER(Р7!V22)=FALSE,"",Р7!V22)&amp;IF(ISNUMBER(Р7!V22)=FALSE,"",",")</f>
        <v/>
      </c>
      <c r="F543" s="109" t="str">
        <f>IF(ISNUMBER(Р7!X22)=FALSE,"",Р7!X22)&amp;IF(ISNUMBER(Р7!X22)=FALSE,"",",")</f>
        <v/>
      </c>
    </row>
    <row r="544" spans="1:6">
      <c r="A544" s="6"/>
      <c r="B544" s="109" t="str">
        <f>IF(ISNUMBER(Р7!P23)=FALSE,"",Р7!P23) &amp; IF(ISNUMBER(Р7!P23)=FALSE,"",", ")</f>
        <v/>
      </c>
      <c r="C544" s="109" t="str">
        <f>IF(ISNUMBER(Р7!R23)=FALSE,"",Р7!R23)&amp;IF(ISNUMBER(Р7!R23)=FALSE,"",",")</f>
        <v/>
      </c>
      <c r="D544" s="109" t="str">
        <f>IF(ISNUMBER(Р7!T23)=FALSE,"",Р7!T23)&amp;IF(ISNUMBER(Р7!T23)=FALSE,"",",")</f>
        <v/>
      </c>
      <c r="E544" s="109" t="str">
        <f>IF(ISNUMBER(Р7!V23)=FALSE,"",Р7!V23)&amp;IF(ISNUMBER(Р7!V23)=FALSE,"",",")</f>
        <v/>
      </c>
      <c r="F544" s="109" t="str">
        <f>IF(ISNUMBER(Р7!X23)=FALSE,"",Р7!X23)&amp;IF(ISNUMBER(Р7!X23)=FALSE,"",",")</f>
        <v/>
      </c>
    </row>
    <row r="545" spans="1:6">
      <c r="A545" s="6"/>
      <c r="B545" s="109" t="str">
        <f>IF(ISNUMBER(Р7!P24)=FALSE,"",Р7!P24) &amp; IF(ISNUMBER(Р7!P24)=FALSE,"",", ")</f>
        <v/>
      </c>
      <c r="C545" s="109" t="str">
        <f>IF(ISNUMBER(Р7!R24)=FALSE,"",Р7!R24)&amp;IF(ISNUMBER(Р7!R24)=FALSE,"",",")</f>
        <v/>
      </c>
      <c r="D545" s="109" t="str">
        <f>IF(ISNUMBER(Р7!T24)=FALSE,"",Р7!T24)&amp;IF(ISNUMBER(Р7!T24)=FALSE,"",",")</f>
        <v/>
      </c>
      <c r="E545" s="109" t="str">
        <f>IF(ISNUMBER(Р7!V24)=FALSE,"",Р7!V24)&amp;IF(ISNUMBER(Р7!V24)=FALSE,"",",")</f>
        <v/>
      </c>
      <c r="F545" s="109" t="str">
        <f>IF(ISNUMBER(Р7!X24)=FALSE,"",Р7!X24)&amp;IF(ISNUMBER(Р7!X24)=FALSE,"",",")</f>
        <v/>
      </c>
    </row>
    <row r="546" spans="1:6">
      <c r="A546" s="6"/>
      <c r="B546" s="109" t="str">
        <f>IF(ISNUMBER(Р7!P25)=FALSE,"",Р7!P25) &amp; IF(ISNUMBER(Р7!P25)=FALSE,"",", ")</f>
        <v/>
      </c>
      <c r="C546" s="109" t="str">
        <f>IF(ISNUMBER(Р7!R25)=FALSE,"",Р7!R25)&amp;IF(ISNUMBER(Р7!R25)=FALSE,"",",")</f>
        <v/>
      </c>
      <c r="D546" s="109" t="str">
        <f>IF(ISNUMBER(Р7!T25)=FALSE,"",Р7!T25)&amp;IF(ISNUMBER(Р7!T25)=FALSE,"",",")</f>
        <v/>
      </c>
      <c r="E546" s="109" t="str">
        <f>IF(ISNUMBER(Р7!V25)=FALSE,"",Р7!V25)&amp;IF(ISNUMBER(Р7!V25)=FALSE,"",",")</f>
        <v/>
      </c>
      <c r="F546" s="109" t="str">
        <f>IF(ISNUMBER(Р7!X25)=FALSE,"",Р7!X25)&amp;IF(ISNUMBER(Р7!X25)=FALSE,"",",")</f>
        <v/>
      </c>
    </row>
    <row r="547" spans="1:6">
      <c r="A547" s="6"/>
      <c r="B547" s="109" t="str">
        <f>IF(ISNUMBER(Р7!P26)=FALSE,"",Р7!P26) &amp; IF(ISNUMBER(Р7!P26)=FALSE,"",", ")</f>
        <v/>
      </c>
      <c r="C547" s="109" t="str">
        <f>IF(ISNUMBER(Р7!R26)=FALSE,"",Р7!R26)&amp;IF(ISNUMBER(Р7!R26)=FALSE,"",",")</f>
        <v/>
      </c>
      <c r="D547" s="109" t="str">
        <f>IF(ISNUMBER(Р7!T26)=FALSE,"",Р7!T26)&amp;IF(ISNUMBER(Р7!T26)=FALSE,"",",")</f>
        <v/>
      </c>
      <c r="E547" s="109" t="str">
        <f>IF(ISNUMBER(Р7!V26)=FALSE,"",Р7!V26)&amp;IF(ISNUMBER(Р7!V26)=FALSE,"",",")</f>
        <v/>
      </c>
      <c r="F547" s="109" t="str">
        <f>IF(ISNUMBER(Р7!X26)=FALSE,"",Р7!X26)&amp;IF(ISNUMBER(Р7!X26)=FALSE,"",",")</f>
        <v/>
      </c>
    </row>
    <row r="548" spans="1:6">
      <c r="A548" s="6"/>
      <c r="B548" s="109" t="str">
        <f>IF(ISNUMBER(Р7!P27)=FALSE,"",Р7!P27) &amp; IF(ISNUMBER(Р7!P27)=FALSE,"",", ")</f>
        <v/>
      </c>
      <c r="C548" s="109" t="str">
        <f>IF(ISNUMBER(Р7!R27)=FALSE,"",Р7!R27)&amp;IF(ISNUMBER(Р7!R27)=FALSE,"",",")</f>
        <v/>
      </c>
      <c r="D548" s="109" t="str">
        <f>IF(ISNUMBER(Р7!T27)=FALSE,"",Р7!T27)&amp;IF(ISNUMBER(Р7!T27)=FALSE,"",",")</f>
        <v/>
      </c>
      <c r="E548" s="109" t="str">
        <f>IF(ISNUMBER(Р7!V27)=FALSE,"",Р7!V27)&amp;IF(ISNUMBER(Р7!V27)=FALSE,"",",")</f>
        <v/>
      </c>
      <c r="F548" s="109" t="str">
        <f>IF(ISNUMBER(Р7!X27)=FALSE,"",Р7!X27)&amp;IF(ISNUMBER(Р7!X27)=FALSE,"",",")</f>
        <v/>
      </c>
    </row>
    <row r="549" spans="1:6">
      <c r="A549" s="6"/>
      <c r="B549" s="109" t="str">
        <f>IF(ISNUMBER(Р7!P28)=FALSE,"",Р7!P28) &amp; IF(ISNUMBER(Р7!P28)=FALSE,"",", ")</f>
        <v/>
      </c>
      <c r="C549" s="109" t="str">
        <f>IF(ISNUMBER(Р7!R28)=FALSE,"",Р7!R28)&amp;IF(ISNUMBER(Р7!R28)=FALSE,"",",")</f>
        <v/>
      </c>
      <c r="D549" s="109" t="str">
        <f>IF(ISNUMBER(Р7!T28)=FALSE,"",Р7!T28)&amp;IF(ISNUMBER(Р7!T28)=FALSE,"",",")</f>
        <v/>
      </c>
      <c r="E549" s="109" t="str">
        <f>IF(ISNUMBER(Р7!V28)=FALSE,"",Р7!V28)&amp;IF(ISNUMBER(Р7!V28)=FALSE,"",",")</f>
        <v/>
      </c>
      <c r="F549" s="109" t="str">
        <f>IF(ISNUMBER(Р7!X28)=FALSE,"",Р7!X28)&amp;IF(ISNUMBER(Р7!X28)=FALSE,"",",")</f>
        <v/>
      </c>
    </row>
    <row r="550" spans="1:6">
      <c r="A550" s="6"/>
      <c r="B550" s="109" t="str">
        <f>IF(ISNUMBER(Р7!P29)=FALSE,"",Р7!P29) &amp; IF(ISNUMBER(Р7!P29)=FALSE,"",", ")</f>
        <v/>
      </c>
      <c r="C550" s="109" t="str">
        <f>IF(ISNUMBER(Р7!R29)=FALSE,"",Р7!R29)&amp;IF(ISNUMBER(Р7!R29)=FALSE,"",",")</f>
        <v/>
      </c>
      <c r="D550" s="109" t="str">
        <f>IF(ISNUMBER(Р7!T29)=FALSE,"",Р7!T29)&amp;IF(ISNUMBER(Р7!T29)=FALSE,"",",")</f>
        <v/>
      </c>
      <c r="E550" s="109" t="str">
        <f>IF(ISNUMBER(Р7!V29)=FALSE,"",Р7!V29)&amp;IF(ISNUMBER(Р7!V29)=FALSE,"",",")</f>
        <v/>
      </c>
      <c r="F550" s="109" t="str">
        <f>IF(ISNUMBER(Р7!X29)=FALSE,"",Р7!X29)&amp;IF(ISNUMBER(Р7!X29)=FALSE,"",",")</f>
        <v/>
      </c>
    </row>
    <row r="551" spans="1:6">
      <c r="A551" s="6"/>
      <c r="B551" s="109" t="str">
        <f>IF(ISNUMBER(Р7!P30)=FALSE,"",Р7!P30) &amp; IF(ISNUMBER(Р7!P30)=FALSE,"",", ")</f>
        <v/>
      </c>
      <c r="C551" s="109" t="str">
        <f>IF(ISNUMBER(Р7!R30)=FALSE,"",Р7!R30)&amp;IF(ISNUMBER(Р7!R30)=FALSE,"",",")</f>
        <v/>
      </c>
      <c r="D551" s="109" t="str">
        <f>IF(ISNUMBER(Р7!T30)=FALSE,"",Р7!T30)&amp;IF(ISNUMBER(Р7!T30)=FALSE,"",",")</f>
        <v/>
      </c>
      <c r="E551" s="109" t="str">
        <f>IF(ISNUMBER(Р7!V30)=FALSE,"",Р7!V30)&amp;IF(ISNUMBER(Р7!V30)=FALSE,"",",")</f>
        <v/>
      </c>
      <c r="F551" s="109" t="str">
        <f>IF(ISNUMBER(Р7!X30)=FALSE,"",Р7!X30)&amp;IF(ISNUMBER(Р7!X30)=FALSE,"",",")</f>
        <v/>
      </c>
    </row>
    <row r="552" spans="1:6">
      <c r="A552" s="6"/>
      <c r="B552" s="109" t="str">
        <f>IF(ISNUMBER(Р7!P31)=FALSE,"",Р7!P31) &amp; IF(ISNUMBER(Р7!P31)=FALSE,"",", ")</f>
        <v/>
      </c>
      <c r="C552" s="109" t="str">
        <f>IF(ISNUMBER(Р7!R31)=FALSE,"",Р7!R31)&amp;IF(ISNUMBER(Р7!R31)=FALSE,"",",")</f>
        <v/>
      </c>
      <c r="D552" s="109" t="str">
        <f>IF(ISNUMBER(Р7!T31)=FALSE,"",Р7!T31)&amp;IF(ISNUMBER(Р7!T31)=FALSE,"",",")</f>
        <v/>
      </c>
      <c r="E552" s="109" t="str">
        <f>IF(ISNUMBER(Р7!V31)=FALSE,"",Р7!V31)&amp;IF(ISNUMBER(Р7!V31)=FALSE,"",",")</f>
        <v/>
      </c>
      <c r="F552" s="109" t="str">
        <f>IF(ISNUMBER(Р7!X31)=FALSE,"",Р7!X31)&amp;IF(ISNUMBER(Р7!X31)=FALSE,"",",")</f>
        <v/>
      </c>
    </row>
    <row r="553" spans="1:6">
      <c r="A553" s="6"/>
      <c r="B553" s="109" t="str">
        <f>IF(ISNUMBER(Р7!P32)=FALSE,"",Р7!P32) &amp; IF(ISNUMBER(Р7!P32)=FALSE,"",", ")</f>
        <v/>
      </c>
      <c r="C553" s="109" t="str">
        <f>IF(ISNUMBER(Р7!R32)=FALSE,"",Р7!R32)&amp;IF(ISNUMBER(Р7!R32)=FALSE,"",",")</f>
        <v/>
      </c>
      <c r="D553" s="109" t="str">
        <f>IF(ISNUMBER(Р7!T32)=FALSE,"",Р7!T32)&amp;IF(ISNUMBER(Р7!T32)=FALSE,"",",")</f>
        <v/>
      </c>
      <c r="E553" s="109" t="str">
        <f>IF(ISNUMBER(Р7!V32)=FALSE,"",Р7!V32)&amp;IF(ISNUMBER(Р7!V32)=FALSE,"",",")</f>
        <v/>
      </c>
      <c r="F553" s="109" t="str">
        <f>IF(ISNUMBER(Р7!X32)=FALSE,"",Р7!X32)&amp;IF(ISNUMBER(Р7!X32)=FALSE,"",",")</f>
        <v/>
      </c>
    </row>
    <row r="554" spans="1:6">
      <c r="A554" s="6"/>
      <c r="B554" s="109" t="str">
        <f>IF(ISNUMBER(Р7!P33)=FALSE,"",Р7!P33) &amp; IF(ISNUMBER(Р7!P33)=FALSE,"",", ")</f>
        <v/>
      </c>
      <c r="C554" s="109" t="str">
        <f>IF(ISNUMBER(Р7!R33)=FALSE,"",Р7!R33)&amp;IF(ISNUMBER(Р7!R33)=FALSE,"",",")</f>
        <v/>
      </c>
      <c r="D554" s="109" t="str">
        <f>IF(ISNUMBER(Р7!T33)=FALSE,"",Р7!T33)&amp;IF(ISNUMBER(Р7!T33)=FALSE,"",",")</f>
        <v/>
      </c>
      <c r="E554" s="109" t="str">
        <f>IF(ISNUMBER(Р7!V33)=FALSE,"",Р7!V33)&amp;IF(ISNUMBER(Р7!V33)=FALSE,"",",")</f>
        <v/>
      </c>
      <c r="F554" s="109" t="str">
        <f>IF(ISNUMBER(Р7!X33)=FALSE,"",Р7!X33)&amp;IF(ISNUMBER(Р7!X33)=FALSE,"",",")</f>
        <v/>
      </c>
    </row>
    <row r="555" spans="1:6">
      <c r="A555" s="6"/>
      <c r="B555" s="109" t="str">
        <f>IF(ISNUMBER(Р7!P34)=FALSE,"",Р7!P34) &amp; IF(ISNUMBER(Р7!P34)=FALSE,"",", ")</f>
        <v/>
      </c>
      <c r="C555" s="109" t="str">
        <f>IF(ISNUMBER(Р7!R34)=FALSE,"",Р7!R34)&amp;IF(ISNUMBER(Р7!R34)=FALSE,"",",")</f>
        <v/>
      </c>
      <c r="D555" s="109" t="str">
        <f>IF(ISNUMBER(Р7!T34)=FALSE,"",Р7!T34)&amp;IF(ISNUMBER(Р7!T34)=FALSE,"",",")</f>
        <v/>
      </c>
      <c r="E555" s="109" t="str">
        <f>IF(ISNUMBER(Р7!V34)=FALSE,"",Р7!V34)&amp;IF(ISNUMBER(Р7!V34)=FALSE,"",",")</f>
        <v/>
      </c>
      <c r="F555" s="109" t="str">
        <f>IF(ISNUMBER(Р7!X34)=FALSE,"",Р7!X34)&amp;IF(ISNUMBER(Р7!X34)=FALSE,"",",")</f>
        <v/>
      </c>
    </row>
    <row r="556" spans="1:6">
      <c r="A556" s="6"/>
      <c r="B556" s="109" t="str">
        <f>IF(ISNUMBER(Р7!P35)=FALSE,"",Р7!P35) &amp; IF(ISNUMBER(Р7!P35)=FALSE,"",", ")</f>
        <v/>
      </c>
      <c r="C556" s="109" t="str">
        <f>IF(ISNUMBER(Р7!R35)=FALSE,"",Р7!R35)&amp;IF(ISNUMBER(Р7!R35)=FALSE,"",",")</f>
        <v/>
      </c>
      <c r="D556" s="109" t="str">
        <f>IF(ISNUMBER(Р7!T35)=FALSE,"",Р7!T35)&amp;IF(ISNUMBER(Р7!T35)=FALSE,"",",")</f>
        <v/>
      </c>
      <c r="E556" s="109" t="str">
        <f>IF(ISNUMBER(Р7!V35)=FALSE,"",Р7!V35)&amp;IF(ISNUMBER(Р7!V35)=FALSE,"",",")</f>
        <v/>
      </c>
      <c r="F556" s="109" t="str">
        <f>IF(ISNUMBER(Р7!X35)=FALSE,"",Р7!X35)&amp;IF(ISNUMBER(Р7!X35)=FALSE,"",",")</f>
        <v/>
      </c>
    </row>
    <row r="557" spans="1:6">
      <c r="A557" s="6"/>
      <c r="B557" s="109" t="str">
        <f>IF(ISNUMBER(Р7!P36)=FALSE,"",Р7!P36) &amp; IF(ISNUMBER(Р7!P36)=FALSE,"",", ")</f>
        <v/>
      </c>
      <c r="C557" s="109" t="str">
        <f>IF(ISNUMBER(Р7!R36)=FALSE,"",Р7!R36)&amp;IF(ISNUMBER(Р7!R36)=FALSE,"",",")</f>
        <v/>
      </c>
      <c r="D557" s="109" t="str">
        <f>IF(ISNUMBER(Р7!T36)=FALSE,"",Р7!T36)&amp;IF(ISNUMBER(Р7!T36)=FALSE,"",",")</f>
        <v/>
      </c>
      <c r="E557" s="109" t="str">
        <f>IF(ISNUMBER(Р7!V36)=FALSE,"",Р7!V36)&amp;IF(ISNUMBER(Р7!V36)=FALSE,"",",")</f>
        <v/>
      </c>
      <c r="F557" s="109" t="str">
        <f>IF(ISNUMBER(Р7!X36)=FALSE,"",Р7!X36)&amp;IF(ISNUMBER(Р7!X36)=FALSE,"",",")</f>
        <v/>
      </c>
    </row>
    <row r="558" spans="1:6">
      <c r="A558" s="6"/>
      <c r="B558" s="109" t="str">
        <f>IF(ISNUMBER(Р7!P37)=FALSE,"",Р7!P37) &amp; IF(ISNUMBER(Р7!P37)=FALSE,"",", ")</f>
        <v/>
      </c>
      <c r="C558" s="109" t="str">
        <f>IF(ISNUMBER(Р7!R37)=FALSE,"",Р7!R37)&amp;IF(ISNUMBER(Р7!R37)=FALSE,"",",")</f>
        <v/>
      </c>
      <c r="D558" s="109" t="str">
        <f>IF(ISNUMBER(Р7!T37)=FALSE,"",Р7!T37)&amp;IF(ISNUMBER(Р7!T37)=FALSE,"",",")</f>
        <v/>
      </c>
      <c r="E558" s="109" t="str">
        <f>IF(ISNUMBER(Р7!V37)=FALSE,"",Р7!V37)&amp;IF(ISNUMBER(Р7!V37)=FALSE,"",",")</f>
        <v/>
      </c>
      <c r="F558" s="109" t="str">
        <f>IF(ISNUMBER(Р7!X37)=FALSE,"",Р7!X37)&amp;IF(ISNUMBER(Р7!X37)=FALSE,"",",")</f>
        <v/>
      </c>
    </row>
    <row r="559" spans="1:6">
      <c r="A559" s="6"/>
      <c r="B559" s="109" t="str">
        <f>IF(ISNUMBER(Р7!P38)=FALSE,"",Р7!P38) &amp; IF(ISNUMBER(Р7!P38)=FALSE,"",", ")</f>
        <v/>
      </c>
      <c r="C559" s="109" t="str">
        <f>IF(ISNUMBER(Р7!R38)=FALSE,"",Р7!R38)&amp;IF(ISNUMBER(Р7!R38)=FALSE,"",",")</f>
        <v/>
      </c>
      <c r="D559" s="109" t="str">
        <f>IF(ISNUMBER(Р7!T38)=FALSE,"",Р7!T38)&amp;IF(ISNUMBER(Р7!T38)=FALSE,"",",")</f>
        <v/>
      </c>
      <c r="E559" s="109" t="str">
        <f>IF(ISNUMBER(Р7!V38)=FALSE,"",Р7!V38)&amp;IF(ISNUMBER(Р7!V38)=FALSE,"",",")</f>
        <v/>
      </c>
      <c r="F559" s="109" t="str">
        <f>IF(ISNUMBER(Р7!X38)=FALSE,"",Р7!X38)&amp;IF(ISNUMBER(Р7!X38)=FALSE,"",",")</f>
        <v/>
      </c>
    </row>
    <row r="560" spans="1:6">
      <c r="A560" s="6"/>
      <c r="B560" s="109" t="str">
        <f>IF(ISNUMBER(Р7!P39)=FALSE,"",Р7!P39) &amp; IF(ISNUMBER(Р7!P39)=FALSE,"",", ")</f>
        <v/>
      </c>
      <c r="C560" s="109" t="str">
        <f>IF(ISNUMBER(Р7!R39)=FALSE,"",Р7!R39)&amp;IF(ISNUMBER(Р7!R39)=FALSE,"",",")</f>
        <v/>
      </c>
      <c r="D560" s="109" t="str">
        <f>IF(ISNUMBER(Р7!T39)=FALSE,"",Р7!T39)&amp;IF(ISNUMBER(Р7!T39)=FALSE,"",",")</f>
        <v/>
      </c>
      <c r="E560" s="109" t="str">
        <f>IF(ISNUMBER(Р7!V39)=FALSE,"",Р7!V39)&amp;IF(ISNUMBER(Р7!V39)=FALSE,"",",")</f>
        <v/>
      </c>
      <c r="F560" s="109" t="str">
        <f>IF(ISNUMBER(Р7!X39)=FALSE,"",Р7!X39)&amp;IF(ISNUMBER(Р7!X39)=FALSE,"",",")</f>
        <v/>
      </c>
    </row>
    <row r="561" spans="1:6">
      <c r="A561" s="6"/>
      <c r="B561" s="109" t="str">
        <f>IF(ISNUMBER(Р7!P40)=FALSE,"",Р7!P40) &amp; IF(ISNUMBER(Р7!P40)=FALSE,"",", ")</f>
        <v/>
      </c>
      <c r="C561" s="109" t="str">
        <f>IF(ISNUMBER(Р7!R40)=FALSE,"",Р7!R40)&amp;IF(ISNUMBER(Р7!R40)=FALSE,"",",")</f>
        <v/>
      </c>
      <c r="D561" s="109" t="str">
        <f>IF(ISNUMBER(Р7!T40)=FALSE,"",Р7!T40)&amp;IF(ISNUMBER(Р7!T40)=FALSE,"",",")</f>
        <v/>
      </c>
      <c r="E561" s="109" t="str">
        <f>IF(ISNUMBER(Р7!V40)=FALSE,"",Р7!V40)&amp;IF(ISNUMBER(Р7!V40)=FALSE,"",",")</f>
        <v/>
      </c>
      <c r="F561" s="109" t="str">
        <f>IF(ISNUMBER(Р7!X40)=FALSE,"",Р7!X40)&amp;IF(ISNUMBER(Р7!X40)=FALSE,"",",")</f>
        <v/>
      </c>
    </row>
    <row r="562" spans="1:6">
      <c r="A562" s="6"/>
      <c r="B562" s="109" t="str">
        <f>IF(ISNUMBER(Р7!P41)=FALSE,"",Р7!P41) &amp; IF(ISNUMBER(Р7!P41)=FALSE,"",", ")</f>
        <v/>
      </c>
      <c r="C562" s="109" t="str">
        <f>IF(ISNUMBER(Р7!R41)=FALSE,"",Р7!R41)&amp;IF(ISNUMBER(Р7!R41)=FALSE,"",",")</f>
        <v/>
      </c>
      <c r="D562" s="109" t="str">
        <f>IF(ISNUMBER(Р7!T41)=FALSE,"",Р7!T41)&amp;IF(ISNUMBER(Р7!T41)=FALSE,"",",")</f>
        <v/>
      </c>
      <c r="E562" s="109" t="str">
        <f>IF(ISNUMBER(Р7!V41)=FALSE,"",Р7!V41)&amp;IF(ISNUMBER(Р7!V41)=FALSE,"",",")</f>
        <v/>
      </c>
      <c r="F562" s="109" t="str">
        <f>IF(ISNUMBER(Р7!X41)=FALSE,"",Р7!X41)&amp;IF(ISNUMBER(Р7!X41)=FALSE,"",",")</f>
        <v/>
      </c>
    </row>
    <row r="563" spans="1:6">
      <c r="A563" s="6"/>
      <c r="B563" s="109" t="str">
        <f>IF(ISNUMBER(Р7!P42)=FALSE,"",Р7!P42) &amp; IF(ISNUMBER(Р7!P42)=FALSE,"",", ")</f>
        <v/>
      </c>
      <c r="C563" s="109" t="str">
        <f>IF(ISNUMBER(Р7!R42)=FALSE,"",Р7!R42)&amp;IF(ISNUMBER(Р7!R42)=FALSE,"",",")</f>
        <v/>
      </c>
      <c r="D563" s="109" t="str">
        <f>IF(ISNUMBER(Р7!T42)=FALSE,"",Р7!T42)&amp;IF(ISNUMBER(Р7!T42)=FALSE,"",",")</f>
        <v/>
      </c>
      <c r="E563" s="109" t="str">
        <f>IF(ISNUMBER(Р7!V42)=FALSE,"",Р7!V42)&amp;IF(ISNUMBER(Р7!V42)=FALSE,"",",")</f>
        <v/>
      </c>
      <c r="F563" s="109" t="str">
        <f>IF(ISNUMBER(Р7!X42)=FALSE,"",Р7!X42)&amp;IF(ISNUMBER(Р7!X42)=FALSE,"",",")</f>
        <v/>
      </c>
    </row>
    <row r="564" spans="1:6">
      <c r="A564" s="6"/>
      <c r="B564" s="109" t="str">
        <f>IF(ISNUMBER(Р7!P43)=FALSE,"",Р7!P43) &amp; IF(ISNUMBER(Р7!P43)=FALSE,"",", ")</f>
        <v/>
      </c>
      <c r="C564" s="109" t="str">
        <f>IF(ISNUMBER(Р7!R43)=FALSE,"",Р7!R43)&amp;IF(ISNUMBER(Р7!R43)=FALSE,"",",")</f>
        <v/>
      </c>
      <c r="D564" s="109" t="str">
        <f>IF(ISNUMBER(Р7!T43)=FALSE,"",Р7!T43)&amp;IF(ISNUMBER(Р7!T43)=FALSE,"",",")</f>
        <v/>
      </c>
      <c r="E564" s="109" t="str">
        <f>IF(ISNUMBER(Р7!V43)=FALSE,"",Р7!V43)&amp;IF(ISNUMBER(Р7!V43)=FALSE,"",",")</f>
        <v/>
      </c>
      <c r="F564" s="109" t="str">
        <f>IF(ISNUMBER(Р7!X43)=FALSE,"",Р7!X43)&amp;IF(ISNUMBER(Р7!X43)=FALSE,"",",")</f>
        <v/>
      </c>
    </row>
    <row r="565" spans="1:6">
      <c r="A565" s="6"/>
      <c r="B565" s="109" t="str">
        <f>IF(ISNUMBER(Р7!P44)=FALSE,"",Р7!P44) &amp; IF(ISNUMBER(Р7!P44)=FALSE,"",", ")</f>
        <v/>
      </c>
      <c r="C565" s="109" t="str">
        <f>IF(ISNUMBER(Р7!R44)=FALSE,"",Р7!R44)&amp;IF(ISNUMBER(Р7!R44)=FALSE,"",",")</f>
        <v/>
      </c>
      <c r="D565" s="109" t="str">
        <f>IF(ISNUMBER(Р7!T44)=FALSE,"",Р7!T44)&amp;IF(ISNUMBER(Р7!T44)=FALSE,"",",")</f>
        <v/>
      </c>
      <c r="E565" s="109" t="str">
        <f>IF(ISNUMBER(Р7!V44)=FALSE,"",Р7!V44)&amp;IF(ISNUMBER(Р7!V44)=FALSE,"",",")</f>
        <v/>
      </c>
      <c r="F565" s="109" t="str">
        <f>IF(ISNUMBER(Р7!X44)=FALSE,"",Р7!X44)&amp;IF(ISNUMBER(Р7!X44)=FALSE,"",",")</f>
        <v/>
      </c>
    </row>
    <row r="566" spans="1:6">
      <c r="A566" s="6"/>
      <c r="B566" s="109" t="str">
        <f>IF(ISNUMBER(Р7!P45)=FALSE,"",Р7!P45) &amp; IF(ISNUMBER(Р7!P45)=FALSE,"",", ")</f>
        <v/>
      </c>
      <c r="C566" s="109" t="str">
        <f>IF(ISNUMBER(Р7!R45)=FALSE,"",Р7!R45)&amp;IF(ISNUMBER(Р7!R45)=FALSE,"",",")</f>
        <v/>
      </c>
      <c r="D566" s="109" t="str">
        <f>IF(ISNUMBER(Р7!T45)=FALSE,"",Р7!T45)&amp;IF(ISNUMBER(Р7!T45)=FALSE,"",",")</f>
        <v/>
      </c>
      <c r="E566" s="109" t="str">
        <f>IF(ISNUMBER(Р7!V45)=FALSE,"",Р7!V45)&amp;IF(ISNUMBER(Р7!V45)=FALSE,"",",")</f>
        <v/>
      </c>
      <c r="F566" s="109" t="str">
        <f>IF(ISNUMBER(Р7!X45)=FALSE,"",Р7!X45)&amp;IF(ISNUMBER(Р7!X45)=FALSE,"",",")</f>
        <v/>
      </c>
    </row>
    <row r="567" spans="1:6">
      <c r="A567" s="6"/>
      <c r="B567" s="109" t="str">
        <f>IF(ISNUMBER(Р7!P46)=FALSE,"",Р7!P46) &amp; IF(ISNUMBER(Р7!P46)=FALSE,"",", ")</f>
        <v/>
      </c>
      <c r="C567" s="109" t="str">
        <f>IF(ISNUMBER(Р7!R46)=FALSE,"",Р7!R46)&amp;IF(ISNUMBER(Р7!R46)=FALSE,"",",")</f>
        <v/>
      </c>
      <c r="D567" s="109" t="str">
        <f>IF(ISNUMBER(Р7!T46)=FALSE,"",Р7!T46)&amp;IF(ISNUMBER(Р7!T46)=FALSE,"",",")</f>
        <v/>
      </c>
      <c r="E567" s="109" t="str">
        <f>IF(ISNUMBER(Р7!V46)=FALSE,"",Р7!V46)&amp;IF(ISNUMBER(Р7!V46)=FALSE,"",",")</f>
        <v/>
      </c>
      <c r="F567" s="109" t="str">
        <f>IF(ISNUMBER(Р7!X46)=FALSE,"",Р7!X46)&amp;IF(ISNUMBER(Р7!X46)=FALSE,"",",")</f>
        <v/>
      </c>
    </row>
    <row r="568" spans="1:6">
      <c r="A568" s="6"/>
      <c r="B568" s="109" t="str">
        <f>IF(ISNUMBER(Р7!P47)=FALSE,"",Р7!P47) &amp; IF(ISNUMBER(Р7!P47)=FALSE,"",", ")</f>
        <v/>
      </c>
      <c r="C568" s="109" t="str">
        <f>IF(ISNUMBER(Р7!R47)=FALSE,"",Р7!R47)&amp;IF(ISNUMBER(Р7!R47)=FALSE,"",",")</f>
        <v/>
      </c>
      <c r="D568" s="109" t="str">
        <f>IF(ISNUMBER(Р7!T47)=FALSE,"",Р7!T47)&amp;IF(ISNUMBER(Р7!T47)=FALSE,"",",")</f>
        <v/>
      </c>
      <c r="E568" s="109" t="str">
        <f>IF(ISNUMBER(Р7!V47)=FALSE,"",Р7!V47)&amp;IF(ISNUMBER(Р7!V47)=FALSE,"",",")</f>
        <v/>
      </c>
      <c r="F568" s="109" t="str">
        <f>IF(ISNUMBER(Р7!X47)=FALSE,"",Р7!X47)&amp;IF(ISNUMBER(Р7!X47)=FALSE,"",",")</f>
        <v/>
      </c>
    </row>
    <row r="569" spans="1:6">
      <c r="A569" s="6"/>
      <c r="B569" s="109" t="str">
        <f>IF(ISNUMBER(Р7!P48)=FALSE,"",Р7!P48) &amp; IF(ISNUMBER(Р7!P48)=FALSE,"",", ")</f>
        <v/>
      </c>
      <c r="C569" s="109" t="str">
        <f>IF(ISNUMBER(Р7!R48)=FALSE,"",Р7!R48)&amp;IF(ISNUMBER(Р7!R48)=FALSE,"",",")</f>
        <v/>
      </c>
      <c r="D569" s="109" t="str">
        <f>IF(ISNUMBER(Р7!T48)=FALSE,"",Р7!T48)&amp;IF(ISNUMBER(Р7!T48)=FALSE,"",",")</f>
        <v/>
      </c>
      <c r="E569" s="109" t="str">
        <f>IF(ISNUMBER(Р7!V48)=FALSE,"",Р7!V48)&amp;IF(ISNUMBER(Р7!V48)=FALSE,"",",")</f>
        <v/>
      </c>
      <c r="F569" s="109" t="str">
        <f>IF(ISNUMBER(Р7!X48)=FALSE,"",Р7!X48)&amp;IF(ISNUMBER(Р7!X48)=FALSE,"",",")</f>
        <v/>
      </c>
    </row>
    <row r="570" spans="1:6">
      <c r="A570" s="6"/>
      <c r="B570" s="109" t="str">
        <f>IF(ISNUMBER(Р7!P49)=FALSE,"",Р7!P49) &amp; IF(ISNUMBER(Р7!P49)=FALSE,"",", ")</f>
        <v/>
      </c>
      <c r="C570" s="109" t="str">
        <f>IF(ISNUMBER(Р7!R49)=FALSE,"",Р7!R49)&amp;IF(ISNUMBER(Р7!R49)=FALSE,"",",")</f>
        <v/>
      </c>
      <c r="D570" s="109" t="str">
        <f>IF(ISNUMBER(Р7!T49)=FALSE,"",Р7!T49)&amp;IF(ISNUMBER(Р7!T49)=FALSE,"",",")</f>
        <v/>
      </c>
      <c r="E570" s="109" t="str">
        <f>IF(ISNUMBER(Р7!V49)=FALSE,"",Р7!V49)&amp;IF(ISNUMBER(Р7!V49)=FALSE,"",",")</f>
        <v/>
      </c>
      <c r="F570" s="109" t="str">
        <f>IF(ISNUMBER(Р7!X49)=FALSE,"",Р7!X49)&amp;IF(ISNUMBER(Р7!X49)=FALSE,"",",")</f>
        <v/>
      </c>
    </row>
    <row r="571" spans="1:6">
      <c r="A571" s="6"/>
      <c r="B571" s="109" t="str">
        <f>IF(ISNUMBER(Р7!P50)=FALSE,"",Р7!P50) &amp; IF(ISNUMBER(Р7!P50)=FALSE,"",", ")</f>
        <v/>
      </c>
      <c r="C571" s="109" t="str">
        <f>IF(ISNUMBER(Р7!R50)=FALSE,"",Р7!R50)&amp;IF(ISNUMBER(Р7!R50)=FALSE,"",",")</f>
        <v/>
      </c>
      <c r="D571" s="109" t="str">
        <f>IF(ISNUMBER(Р7!T50)=FALSE,"",Р7!T50)&amp;IF(ISNUMBER(Р7!T50)=FALSE,"",",")</f>
        <v/>
      </c>
      <c r="E571" s="109" t="str">
        <f>IF(ISNUMBER(Р7!V50)=FALSE,"",Р7!V50)&amp;IF(ISNUMBER(Р7!V50)=FALSE,"",",")</f>
        <v/>
      </c>
      <c r="F571" s="109" t="str">
        <f>IF(ISNUMBER(Р7!X50)=FALSE,"",Р7!X50)&amp;IF(ISNUMBER(Р7!X50)=FALSE,"",",")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F411">
      <formula1>Автомобили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84" fitToHeight="450" orientation="portrait" r:id="rId1"/>
  <rowBreaks count="2" manualBreakCount="2">
    <brk id="408" max="5" man="1"/>
    <brk id="5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68"/>
  <dimension ref="A1:I572"/>
  <sheetViews>
    <sheetView topLeftCell="A490"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8</v>
      </c>
      <c r="F1" s="12" t="e">
        <f>E400</f>
        <v>#N/A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57" customHeight="1">
      <c r="A12" s="168" t="e">
        <f>IF(F411="",'Начальный лист'!A6,IF(ISTEXT(F411),VLOOKUP(F411,ТС!A:G,7,FALSE)))</f>
        <v>#N/A</v>
      </c>
      <c r="B12" s="168"/>
      <c r="C12" s="168"/>
      <c r="D12" s="169"/>
      <c r="E12" s="74" t="str">
        <f>Р8!J6</f>
        <v/>
      </c>
      <c r="F12" s="74" t="str">
        <f>Р8!K6</f>
        <v/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56.25" hidden="1" customHeight="1" outlineLevel="2">
      <c r="A22" s="176"/>
      <c r="B22" s="176"/>
      <c r="C22" s="176"/>
      <c r="D22" s="177"/>
      <c r="E22" s="74" t="str">
        <f>Р8!J7</f>
        <v/>
      </c>
      <c r="F22" s="74" t="str">
        <f>Р8!K7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Р8!J8</f>
        <v/>
      </c>
      <c r="F32" s="72" t="str">
        <f>Р8!K8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Р8!J9</f>
        <v/>
      </c>
      <c r="F42" s="72" t="str">
        <f>Р8!K9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Р8!J10</f>
        <v/>
      </c>
      <c r="F52" s="72" t="str">
        <f>Р8!K10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Р8!J11</f>
        <v/>
      </c>
      <c r="F62" s="72" t="str">
        <f>Р8!K11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Р8!J12</f>
        <v/>
      </c>
      <c r="F72" s="72" t="str">
        <f>Р8!K12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Р8!J13</f>
        <v/>
      </c>
      <c r="F82" s="72" t="str">
        <f>Р8!K13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Р8!J14</f>
        <v/>
      </c>
      <c r="F92" s="72" t="str">
        <f>Р8!K14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Р8!J15</f>
        <v/>
      </c>
      <c r="F102" s="72" t="str">
        <f>Р8!K15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0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0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e">
        <f>B411</f>
        <v>#N/A</v>
      </c>
      <c r="B216" s="96"/>
      <c r="C216" s="96" t="e">
        <f>D411</f>
        <v>#N/A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Р8!B2</f>
        <v/>
      </c>
      <c r="B231" s="146"/>
      <c r="C231" s="146"/>
      <c r="D231" s="146"/>
      <c r="E231" s="131" t="str">
        <f>F12</f>
        <v/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Р8!B3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Р8!B4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Р8!B5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Р8!B6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Р8!B7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Р8!B8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Р8!B9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Р8!B10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Р8!B11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/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e">
        <f>Р8!K1</f>
        <v>#N/A</v>
      </c>
      <c r="F400" s="214"/>
    </row>
    <row r="401" spans="1:6" ht="15.9" customHeight="1">
      <c r="A401" s="160"/>
      <c r="B401" s="160"/>
      <c r="C401" s="160"/>
      <c r="D401" s="160"/>
      <c r="E401" s="215" t="e">
        <f>IF(F411="","",IF(VLOOKUP($F$411,ТС!$A$2:$F$955,6,FALSE)="","",VLOOKUP($F$411,ТС!$A$2:$F$14,6,FALSE)))</f>
        <v>#N/A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/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/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e">
        <f>IF(F411="","",IF(ISTEXT(F411),VLOOKUP(F411,ТС!$A:$C,2,FALSE),""))</f>
        <v>#N/A</v>
      </c>
      <c r="C411" s="25"/>
      <c r="D411" s="17" t="e">
        <f>IF(F411="","",IF(ISTEXT(F411),VLOOKUP(F411,ТС!$A:$C,3,FALSE)))</f>
        <v>#N/A</v>
      </c>
      <c r="E411" s="63"/>
      <c r="F411" s="29" t="e">
        <f>Р8!K2</f>
        <v>#N/A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e">
        <f>$A$12</f>
        <v>#N/A</v>
      </c>
      <c r="B505" s="263"/>
      <c r="C505" s="263"/>
      <c r="D505" s="248"/>
      <c r="E505" s="247" t="str">
        <f>$A$404</f>
        <v/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IF(ISNUMBER(Р8!P2)=FALSE,"",Р8!P2) &amp; IF(ISNUMBER(Р8!P2)=FALSE,"",", ")</f>
        <v/>
      </c>
      <c r="C523" s="109" t="str">
        <f>IF(ISNUMBER(Р8!R2)=FALSE,"",Р8!R2)&amp;IF(ISNUMBER(Р8!R2)=FALSE,"",",")</f>
        <v/>
      </c>
      <c r="D523" s="109" t="str">
        <f>IF(ISNUMBER(Р8!T2)=FALSE,"",Р8!T2)&amp;IF(ISNUMBER(Р8!T2)=FALSE,"",",")</f>
        <v/>
      </c>
      <c r="E523" s="109" t="str">
        <f>IF(ISNUMBER(Р8!V2)=FALSE,"",Р8!V2)&amp;IF(ISNUMBER(Р8!V2)=FALSE,"",",")</f>
        <v/>
      </c>
      <c r="F523" s="109" t="str">
        <f>IF(ISNUMBER(Р8!X2)=FALSE,"",Р8!X2)&amp;IF(ISNUMBER(Р8!X2)=FALSE,"",",")</f>
        <v/>
      </c>
    </row>
    <row r="524" spans="1:6">
      <c r="A524" s="6"/>
      <c r="B524" s="109" t="str">
        <f>IF(ISNUMBER(Р8!P3)=FALSE,"",Р8!P3) &amp; IF(ISNUMBER(Р8!P3)=FALSE,"",", ")</f>
        <v/>
      </c>
      <c r="C524" s="109" t="str">
        <f>IF(ISNUMBER(Р8!R3)=FALSE,"",Р8!R3)&amp;IF(ISNUMBER(Р8!R3)=FALSE,"",",")</f>
        <v/>
      </c>
      <c r="D524" s="109" t="str">
        <f>IF(ISNUMBER(Р8!T3)=FALSE,"",Р8!T3)&amp;IF(ISNUMBER(Р8!T3)=FALSE,"",",")</f>
        <v/>
      </c>
      <c r="E524" s="109" t="str">
        <f>IF(ISNUMBER(Р8!V3)=FALSE,"",Р8!V3)&amp;IF(ISNUMBER(Р8!V3)=FALSE,"",",")</f>
        <v/>
      </c>
      <c r="F524" s="109" t="str">
        <f>IF(ISNUMBER(Р8!X3)=FALSE,"",Р8!X3)&amp;IF(ISNUMBER(Р8!X3)=FALSE,"",",")</f>
        <v/>
      </c>
    </row>
    <row r="525" spans="1:6">
      <c r="A525" s="6"/>
      <c r="B525" s="109" t="str">
        <f>IF(ISNUMBER(Р8!P4)=FALSE,"",Р8!P4) &amp; IF(ISNUMBER(Р8!P4)=FALSE,"",", ")</f>
        <v/>
      </c>
      <c r="C525" s="109" t="str">
        <f>IF(ISNUMBER(Р8!R4)=FALSE,"",Р8!R4)&amp;IF(ISNUMBER(Р8!R4)=FALSE,"",",")</f>
        <v/>
      </c>
      <c r="D525" s="109" t="str">
        <f>IF(ISNUMBER(Р8!T4)=FALSE,"",Р8!T4)&amp;IF(ISNUMBER(Р8!T4)=FALSE,"",",")</f>
        <v/>
      </c>
      <c r="E525" s="109" t="str">
        <f>IF(ISNUMBER(Р8!V4)=FALSE,"",Р8!V4)&amp;IF(ISNUMBER(Р8!V4)=FALSE,"",",")</f>
        <v/>
      </c>
      <c r="F525" s="109" t="str">
        <f>IF(ISNUMBER(Р8!X4)=FALSE,"",Р8!X4)&amp;IF(ISNUMBER(Р8!X4)=FALSE,"",",")</f>
        <v/>
      </c>
    </row>
    <row r="526" spans="1:6">
      <c r="A526" s="6"/>
      <c r="B526" s="109" t="str">
        <f>IF(ISNUMBER(Р8!P5)=FALSE,"",Р8!P5) &amp; IF(ISNUMBER(Р8!P5)=FALSE,"",", ")</f>
        <v/>
      </c>
      <c r="C526" s="109" t="str">
        <f>IF(ISNUMBER(Р8!R5)=FALSE,"",Р8!R5)&amp;IF(ISNUMBER(Р8!R5)=FALSE,"",",")</f>
        <v/>
      </c>
      <c r="D526" s="109" t="str">
        <f>IF(ISNUMBER(Р8!T5)=FALSE,"",Р8!T5)&amp;IF(ISNUMBER(Р8!T5)=FALSE,"",",")</f>
        <v/>
      </c>
      <c r="E526" s="109" t="str">
        <f>IF(ISNUMBER(Р8!V5)=FALSE,"",Р8!V5)&amp;IF(ISNUMBER(Р8!V5)=FALSE,"",",")</f>
        <v/>
      </c>
      <c r="F526" s="109" t="str">
        <f>IF(ISNUMBER(Р8!X5)=FALSE,"",Р8!X5)&amp;IF(ISNUMBER(Р8!X5)=FALSE,"",",")</f>
        <v/>
      </c>
    </row>
    <row r="527" spans="1:6">
      <c r="A527" s="6"/>
      <c r="B527" s="109" t="str">
        <f>IF(ISNUMBER(Р8!P6)=FALSE,"",Р8!P6) &amp; IF(ISNUMBER(Р8!P6)=FALSE,"",", ")</f>
        <v/>
      </c>
      <c r="C527" s="109" t="str">
        <f>IF(ISNUMBER(Р8!R6)=FALSE,"",Р8!R6)&amp;IF(ISNUMBER(Р8!R6)=FALSE,"",",")</f>
        <v/>
      </c>
      <c r="D527" s="109" t="str">
        <f>IF(ISNUMBER(Р8!T6)=FALSE,"",Р8!T6)&amp;IF(ISNUMBER(Р8!T6)=FALSE,"",",")</f>
        <v/>
      </c>
      <c r="E527" s="109" t="str">
        <f>IF(ISNUMBER(Р8!V6)=FALSE,"",Р8!V6)&amp;IF(ISNUMBER(Р8!V6)=FALSE,"",",")</f>
        <v/>
      </c>
      <c r="F527" s="109" t="str">
        <f>IF(ISNUMBER(Р8!X6)=FALSE,"",Р8!X6)&amp;IF(ISNUMBER(Р8!X6)=FALSE,"",",")</f>
        <v/>
      </c>
    </row>
    <row r="528" spans="1:6">
      <c r="A528" s="6"/>
      <c r="B528" s="109" t="str">
        <f>IF(ISNUMBER(Р8!P7)=FALSE,"",Р8!P7) &amp; IF(ISNUMBER(Р8!P7)=FALSE,"",", ")</f>
        <v/>
      </c>
      <c r="C528" s="109" t="str">
        <f>IF(ISNUMBER(Р8!R7)=FALSE,"",Р8!R7)&amp;IF(ISNUMBER(Р8!R7)=FALSE,"",",")</f>
        <v/>
      </c>
      <c r="D528" s="109" t="str">
        <f>IF(ISNUMBER(Р8!T7)=FALSE,"",Р8!T7)&amp;IF(ISNUMBER(Р8!T7)=FALSE,"",",")</f>
        <v/>
      </c>
      <c r="E528" s="109" t="str">
        <f>IF(ISNUMBER(Р8!V7)=FALSE,"",Р8!V7)&amp;IF(ISNUMBER(Р8!V7)=FALSE,"",",")</f>
        <v/>
      </c>
      <c r="F528" s="109" t="str">
        <f>IF(ISNUMBER(Р8!X7)=FALSE,"",Р8!X7)&amp;IF(ISNUMBER(Р8!X7)=FALSE,"",",")</f>
        <v/>
      </c>
    </row>
    <row r="529" spans="1:6">
      <c r="A529" s="6"/>
      <c r="B529" s="109" t="str">
        <f>IF(ISNUMBER(Р8!P8)=FALSE,"",Р8!P8) &amp; IF(ISNUMBER(Р8!P8)=FALSE,"",", ")</f>
        <v/>
      </c>
      <c r="C529" s="109" t="str">
        <f>IF(ISNUMBER(Р8!R8)=FALSE,"",Р8!R8)&amp;IF(ISNUMBER(Р8!R8)=FALSE,"",",")</f>
        <v/>
      </c>
      <c r="D529" s="109" t="str">
        <f>IF(ISNUMBER(Р8!T8)=FALSE,"",Р8!T8)&amp;IF(ISNUMBER(Р8!T8)=FALSE,"",",")</f>
        <v/>
      </c>
      <c r="E529" s="109" t="str">
        <f>IF(ISNUMBER(Р8!V8)=FALSE,"",Р8!V8)&amp;IF(ISNUMBER(Р8!V8)=FALSE,"",",")</f>
        <v/>
      </c>
      <c r="F529" s="109" t="str">
        <f>IF(ISNUMBER(Р8!X8)=FALSE,"",Р8!X8)&amp;IF(ISNUMBER(Р8!X8)=FALSE,"",",")</f>
        <v/>
      </c>
    </row>
    <row r="530" spans="1:6">
      <c r="A530" s="6"/>
      <c r="B530" s="109" t="str">
        <f>IF(ISNUMBER(Р8!P9)=FALSE,"",Р8!P9) &amp; IF(ISNUMBER(Р8!P9)=FALSE,"",", ")</f>
        <v/>
      </c>
      <c r="C530" s="109" t="str">
        <f>IF(ISNUMBER(Р8!R9)=FALSE,"",Р8!R9)&amp;IF(ISNUMBER(Р8!R9)=FALSE,"",",")</f>
        <v/>
      </c>
      <c r="D530" s="109" t="str">
        <f>IF(ISNUMBER(Р8!T9)=FALSE,"",Р8!T9)&amp;IF(ISNUMBER(Р8!T9)=FALSE,"",",")</f>
        <v/>
      </c>
      <c r="E530" s="109" t="str">
        <f>IF(ISNUMBER(Р8!V9)=FALSE,"",Р8!V9)&amp;IF(ISNUMBER(Р8!V9)=FALSE,"",",")</f>
        <v/>
      </c>
      <c r="F530" s="109" t="str">
        <f>IF(ISNUMBER(Р8!X9)=FALSE,"",Р8!X9)&amp;IF(ISNUMBER(Р8!X9)=FALSE,"",",")</f>
        <v/>
      </c>
    </row>
    <row r="531" spans="1:6">
      <c r="A531" s="6"/>
      <c r="B531" s="109" t="str">
        <f>IF(ISNUMBER(Р8!P10)=FALSE,"",Р8!P10) &amp; IF(ISNUMBER(Р8!P10)=FALSE,"",", ")</f>
        <v/>
      </c>
      <c r="C531" s="109" t="str">
        <f>IF(ISNUMBER(Р8!R10)=FALSE,"",Р8!R10)&amp;IF(ISNUMBER(Р8!R10)=FALSE,"",",")</f>
        <v/>
      </c>
      <c r="D531" s="109" t="str">
        <f>IF(ISNUMBER(Р8!T10)=FALSE,"",Р8!T10)&amp;IF(ISNUMBER(Р8!T10)=FALSE,"",",")</f>
        <v/>
      </c>
      <c r="E531" s="109" t="str">
        <f>IF(ISNUMBER(Р8!V10)=FALSE,"",Р8!V10)&amp;IF(ISNUMBER(Р8!V10)=FALSE,"",",")</f>
        <v/>
      </c>
      <c r="F531" s="109" t="str">
        <f>IF(ISNUMBER(Р8!X10)=FALSE,"",Р8!X10)&amp;IF(ISNUMBER(Р8!X10)=FALSE,"",",")</f>
        <v/>
      </c>
    </row>
    <row r="532" spans="1:6">
      <c r="A532" s="6"/>
      <c r="B532" s="109" t="str">
        <f>IF(ISNUMBER(Р8!P11)=FALSE,"",Р8!P11) &amp; IF(ISNUMBER(Р8!P11)=FALSE,"",", ")</f>
        <v/>
      </c>
      <c r="C532" s="109" t="str">
        <f>IF(ISNUMBER(Р8!R11)=FALSE,"",Р8!R11)&amp;IF(ISNUMBER(Р8!R11)=FALSE,"",",")</f>
        <v/>
      </c>
      <c r="D532" s="109" t="str">
        <f>IF(ISNUMBER(Р8!T11)=FALSE,"",Р8!T11)&amp;IF(ISNUMBER(Р8!T11)=FALSE,"",",")</f>
        <v/>
      </c>
      <c r="E532" s="109" t="str">
        <f>IF(ISNUMBER(Р8!V11)=FALSE,"",Р8!V11)&amp;IF(ISNUMBER(Р8!V11)=FALSE,"",",")</f>
        <v/>
      </c>
      <c r="F532" s="109" t="str">
        <f>IF(ISNUMBER(Р8!X11)=FALSE,"",Р8!X11)&amp;IF(ISNUMBER(Р8!X11)=FALSE,"",",")</f>
        <v/>
      </c>
    </row>
    <row r="533" spans="1:6">
      <c r="A533" s="6"/>
      <c r="B533" s="109" t="str">
        <f>IF(ISNUMBER(Р8!P12)=FALSE,"",Р8!P12) &amp; IF(ISNUMBER(Р8!P12)=FALSE,"",", ")</f>
        <v/>
      </c>
      <c r="C533" s="109" t="str">
        <f>IF(ISNUMBER(Р8!R12)=FALSE,"",Р8!R12)&amp;IF(ISNUMBER(Р8!R12)=FALSE,"",",")</f>
        <v/>
      </c>
      <c r="D533" s="109" t="str">
        <f>IF(ISNUMBER(Р8!T12)=FALSE,"",Р8!T12)&amp;IF(ISNUMBER(Р8!T12)=FALSE,"",",")</f>
        <v/>
      </c>
      <c r="E533" s="109" t="str">
        <f>IF(ISNUMBER(Р8!V12)=FALSE,"",Р8!V12)&amp;IF(ISNUMBER(Р8!V12)=FALSE,"",",")</f>
        <v/>
      </c>
      <c r="F533" s="109" t="str">
        <f>IF(ISNUMBER(Р8!X12)=FALSE,"",Р8!X12)&amp;IF(ISNUMBER(Р8!X12)=FALSE,"",",")</f>
        <v/>
      </c>
    </row>
    <row r="534" spans="1:6">
      <c r="A534" s="6"/>
      <c r="B534" s="109" t="str">
        <f>IF(ISNUMBER(Р8!P13)=FALSE,"",Р8!P13) &amp; IF(ISNUMBER(Р8!P13)=FALSE,"",", ")</f>
        <v/>
      </c>
      <c r="C534" s="109" t="str">
        <f>IF(ISNUMBER(Р8!R13)=FALSE,"",Р8!R13)&amp;IF(ISNUMBER(Р8!R13)=FALSE,"",",")</f>
        <v/>
      </c>
      <c r="D534" s="109" t="str">
        <f>IF(ISNUMBER(Р8!T13)=FALSE,"",Р8!T13)&amp;IF(ISNUMBER(Р8!T13)=FALSE,"",",")</f>
        <v/>
      </c>
      <c r="E534" s="109" t="str">
        <f>IF(ISNUMBER(Р8!V13)=FALSE,"",Р8!V13)&amp;IF(ISNUMBER(Р8!V13)=FALSE,"",",")</f>
        <v/>
      </c>
      <c r="F534" s="109" t="str">
        <f>IF(ISNUMBER(Р8!X13)=FALSE,"",Р8!X13)&amp;IF(ISNUMBER(Р8!X13)=FALSE,"",",")</f>
        <v/>
      </c>
    </row>
    <row r="535" spans="1:6">
      <c r="A535" s="6"/>
      <c r="B535" s="109" t="str">
        <f>IF(ISNUMBER(Р8!P14)=FALSE,"",Р8!P14) &amp; IF(ISNUMBER(Р8!P14)=FALSE,"",", ")</f>
        <v/>
      </c>
      <c r="C535" s="109" t="str">
        <f>IF(ISNUMBER(Р8!R14)=FALSE,"",Р8!R14)&amp;IF(ISNUMBER(Р8!R14)=FALSE,"",",")</f>
        <v/>
      </c>
      <c r="D535" s="109" t="str">
        <f>IF(ISNUMBER(Р8!T14)=FALSE,"",Р8!T14)&amp;IF(ISNUMBER(Р8!T14)=FALSE,"",",")</f>
        <v/>
      </c>
      <c r="E535" s="109" t="str">
        <f>IF(ISNUMBER(Р8!V14)=FALSE,"",Р8!V14)&amp;IF(ISNUMBER(Р8!V14)=FALSE,"",",")</f>
        <v/>
      </c>
      <c r="F535" s="109" t="str">
        <f>IF(ISNUMBER(Р8!X14)=FALSE,"",Р8!X14)&amp;IF(ISNUMBER(Р8!X14)=FALSE,"",",")</f>
        <v/>
      </c>
    </row>
    <row r="536" spans="1:6">
      <c r="A536" s="6"/>
      <c r="B536" s="109" t="str">
        <f>IF(ISNUMBER(Р8!P15)=FALSE,"",Р8!P15) &amp; IF(ISNUMBER(Р8!P15)=FALSE,"",", ")</f>
        <v/>
      </c>
      <c r="C536" s="109" t="str">
        <f>IF(ISNUMBER(Р8!R15)=FALSE,"",Р8!R15)&amp;IF(ISNUMBER(Р8!R15)=FALSE,"",",")</f>
        <v/>
      </c>
      <c r="D536" s="109" t="str">
        <f>IF(ISNUMBER(Р8!T15)=FALSE,"",Р8!T15)&amp;IF(ISNUMBER(Р8!T15)=FALSE,"",",")</f>
        <v/>
      </c>
      <c r="E536" s="109" t="str">
        <f>IF(ISNUMBER(Р8!V15)=FALSE,"",Р8!V15)&amp;IF(ISNUMBER(Р8!V15)=FALSE,"",",")</f>
        <v/>
      </c>
      <c r="F536" s="109" t="str">
        <f>IF(ISNUMBER(Р8!X15)=FALSE,"",Р8!X15)&amp;IF(ISNUMBER(Р8!X15)=FALSE,"",",")</f>
        <v/>
      </c>
    </row>
    <row r="537" spans="1:6">
      <c r="A537" s="6"/>
      <c r="B537" s="109" t="str">
        <f>IF(ISNUMBER(Р8!P16)=FALSE,"",Р8!P16) &amp; IF(ISNUMBER(Р8!P16)=FALSE,"",", ")</f>
        <v/>
      </c>
      <c r="C537" s="109" t="str">
        <f>IF(ISNUMBER(Р8!R16)=FALSE,"",Р8!R16)&amp;IF(ISNUMBER(Р8!R16)=FALSE,"",",")</f>
        <v/>
      </c>
      <c r="D537" s="109" t="str">
        <f>IF(ISNUMBER(Р8!T16)=FALSE,"",Р8!T16)&amp;IF(ISNUMBER(Р8!T16)=FALSE,"",",")</f>
        <v/>
      </c>
      <c r="E537" s="109" t="str">
        <f>IF(ISNUMBER(Р8!V16)=FALSE,"",Р8!V16)&amp;IF(ISNUMBER(Р8!V16)=FALSE,"",",")</f>
        <v/>
      </c>
      <c r="F537" s="109" t="str">
        <f>IF(ISNUMBER(Р8!X16)=FALSE,"",Р8!X16)&amp;IF(ISNUMBER(Р8!X16)=FALSE,"",",")</f>
        <v/>
      </c>
    </row>
    <row r="538" spans="1:6">
      <c r="A538" s="6"/>
      <c r="B538" s="109" t="str">
        <f>IF(ISNUMBER(Р8!P17)=FALSE,"",Р8!P17) &amp; IF(ISNUMBER(Р8!P17)=FALSE,"",", ")</f>
        <v/>
      </c>
      <c r="C538" s="109" t="str">
        <f>IF(ISNUMBER(Р8!R17)=FALSE,"",Р8!R17)&amp;IF(ISNUMBER(Р8!R17)=FALSE,"",",")</f>
        <v/>
      </c>
      <c r="D538" s="109" t="str">
        <f>IF(ISNUMBER(Р8!T17)=FALSE,"",Р8!T17)&amp;IF(ISNUMBER(Р8!T17)=FALSE,"",",")</f>
        <v/>
      </c>
      <c r="E538" s="109" t="str">
        <f>IF(ISNUMBER(Р8!V17)=FALSE,"",Р8!V17)&amp;IF(ISNUMBER(Р8!V17)=FALSE,"",",")</f>
        <v/>
      </c>
      <c r="F538" s="109" t="str">
        <f>IF(ISNUMBER(Р8!X17)=FALSE,"",Р8!X17)&amp;IF(ISNUMBER(Р8!X17)=FALSE,"",",")</f>
        <v/>
      </c>
    </row>
    <row r="539" spans="1:6">
      <c r="A539" s="6"/>
      <c r="B539" s="109" t="str">
        <f>IF(ISNUMBER(Р8!P18)=FALSE,"",Р8!P18) &amp; IF(ISNUMBER(Р8!P18)=FALSE,"",", ")</f>
        <v/>
      </c>
      <c r="C539" s="109" t="str">
        <f>IF(ISNUMBER(Р8!R18)=FALSE,"",Р8!R18)&amp;IF(ISNUMBER(Р8!R18)=FALSE,"",",")</f>
        <v/>
      </c>
      <c r="D539" s="109" t="str">
        <f>IF(ISNUMBER(Р8!T18)=FALSE,"",Р8!T18)&amp;IF(ISNUMBER(Р8!T18)=FALSE,"",",")</f>
        <v/>
      </c>
      <c r="E539" s="109" t="str">
        <f>IF(ISNUMBER(Р8!V18)=FALSE,"",Р8!V18)&amp;IF(ISNUMBER(Р8!V18)=FALSE,"",",")</f>
        <v/>
      </c>
      <c r="F539" s="109" t="str">
        <f>IF(ISNUMBER(Р8!X18)=FALSE,"",Р8!X18)&amp;IF(ISNUMBER(Р8!X18)=FALSE,"",",")</f>
        <v/>
      </c>
    </row>
    <row r="540" spans="1:6">
      <c r="A540" s="6"/>
      <c r="B540" s="109" t="str">
        <f>IF(ISNUMBER(Р8!P19)=FALSE,"",Р8!P19) &amp; IF(ISNUMBER(Р8!P19)=FALSE,"",", ")</f>
        <v/>
      </c>
      <c r="C540" s="109" t="str">
        <f>IF(ISNUMBER(Р8!R19)=FALSE,"",Р8!R19)&amp;IF(ISNUMBER(Р8!R19)=FALSE,"",",")</f>
        <v/>
      </c>
      <c r="D540" s="109" t="str">
        <f>IF(ISNUMBER(Р8!T19)=FALSE,"",Р8!T19)&amp;IF(ISNUMBER(Р8!T19)=FALSE,"",",")</f>
        <v/>
      </c>
      <c r="E540" s="109" t="str">
        <f>IF(ISNUMBER(Р8!V19)=FALSE,"",Р8!V19)&amp;IF(ISNUMBER(Р8!V19)=FALSE,"",",")</f>
        <v/>
      </c>
      <c r="F540" s="109" t="str">
        <f>IF(ISNUMBER(Р8!X19)=FALSE,"",Р8!X19)&amp;IF(ISNUMBER(Р8!X19)=FALSE,"",",")</f>
        <v/>
      </c>
    </row>
    <row r="541" spans="1:6">
      <c r="A541" s="6"/>
      <c r="B541" s="109" t="str">
        <f>IF(ISNUMBER(Р8!P20)=FALSE,"",Р8!P20) &amp; IF(ISNUMBER(Р8!P20)=FALSE,"",", ")</f>
        <v/>
      </c>
      <c r="C541" s="109" t="str">
        <f>IF(ISNUMBER(Р8!R20)=FALSE,"",Р8!R20)&amp;IF(ISNUMBER(Р8!R20)=FALSE,"",",")</f>
        <v/>
      </c>
      <c r="D541" s="109" t="str">
        <f>IF(ISNUMBER(Р8!T20)=FALSE,"",Р8!T20)&amp;IF(ISNUMBER(Р8!T20)=FALSE,"",",")</f>
        <v/>
      </c>
      <c r="E541" s="109" t="str">
        <f>IF(ISNUMBER(Р8!V20)=FALSE,"",Р8!V20)&amp;IF(ISNUMBER(Р8!V20)=FALSE,"",",")</f>
        <v/>
      </c>
      <c r="F541" s="109" t="str">
        <f>IF(ISNUMBER(Р8!X20)=FALSE,"",Р8!X20)&amp;IF(ISNUMBER(Р8!X20)=FALSE,"",",")</f>
        <v/>
      </c>
    </row>
    <row r="542" spans="1:6">
      <c r="A542" s="6"/>
      <c r="B542" s="109" t="str">
        <f>IF(ISNUMBER(Р8!P21)=FALSE,"",Р8!P21) &amp; IF(ISNUMBER(Р8!P21)=FALSE,"",", ")</f>
        <v/>
      </c>
      <c r="C542" s="109" t="str">
        <f>IF(ISNUMBER(Р8!R21)=FALSE,"",Р8!R21)&amp;IF(ISNUMBER(Р8!R21)=FALSE,"",",")</f>
        <v/>
      </c>
      <c r="D542" s="109" t="str">
        <f>IF(ISNUMBER(Р8!T21)=FALSE,"",Р8!T21)&amp;IF(ISNUMBER(Р8!T21)=FALSE,"",",")</f>
        <v/>
      </c>
      <c r="E542" s="109" t="str">
        <f>IF(ISNUMBER(Р8!V21)=FALSE,"",Р8!V21)&amp;IF(ISNUMBER(Р8!V21)=FALSE,"",",")</f>
        <v/>
      </c>
      <c r="F542" s="109" t="str">
        <f>IF(ISNUMBER(Р8!X21)=FALSE,"",Р8!X21)&amp;IF(ISNUMBER(Р8!X21)=FALSE,"",",")</f>
        <v/>
      </c>
    </row>
    <row r="543" spans="1:6">
      <c r="A543" s="6"/>
      <c r="B543" s="109" t="str">
        <f>IF(ISNUMBER(Р8!P22)=FALSE,"",Р8!P22) &amp; IF(ISNUMBER(Р8!P22)=FALSE,"",", ")</f>
        <v/>
      </c>
      <c r="C543" s="109" t="str">
        <f>IF(ISNUMBER(Р8!R22)=FALSE,"",Р8!R22)&amp;IF(ISNUMBER(Р8!R22)=FALSE,"",",")</f>
        <v/>
      </c>
      <c r="D543" s="109" t="str">
        <f>IF(ISNUMBER(Р8!T22)=FALSE,"",Р8!T22)&amp;IF(ISNUMBER(Р8!T22)=FALSE,"",",")</f>
        <v/>
      </c>
      <c r="E543" s="109" t="str">
        <f>IF(ISNUMBER(Р8!V22)=FALSE,"",Р8!V22)&amp;IF(ISNUMBER(Р8!V22)=FALSE,"",",")</f>
        <v/>
      </c>
      <c r="F543" s="109" t="str">
        <f>IF(ISNUMBER(Р8!X22)=FALSE,"",Р8!X22)&amp;IF(ISNUMBER(Р8!X22)=FALSE,"",",")</f>
        <v/>
      </c>
    </row>
    <row r="544" spans="1:6">
      <c r="A544" s="6"/>
      <c r="B544" s="109" t="str">
        <f>IF(ISNUMBER(Р8!P23)=FALSE,"",Р8!P23) &amp; IF(ISNUMBER(Р8!P23)=FALSE,"",", ")</f>
        <v/>
      </c>
      <c r="C544" s="109" t="str">
        <f>IF(ISNUMBER(Р8!R23)=FALSE,"",Р8!R23)&amp;IF(ISNUMBER(Р8!R23)=FALSE,"",",")</f>
        <v/>
      </c>
      <c r="D544" s="109" t="str">
        <f>IF(ISNUMBER(Р8!T23)=FALSE,"",Р8!T23)&amp;IF(ISNUMBER(Р8!T23)=FALSE,"",",")</f>
        <v/>
      </c>
      <c r="E544" s="109" t="str">
        <f>IF(ISNUMBER(Р8!V23)=FALSE,"",Р8!V23)&amp;IF(ISNUMBER(Р8!V23)=FALSE,"",",")</f>
        <v/>
      </c>
      <c r="F544" s="109" t="str">
        <f>IF(ISNUMBER(Р8!X23)=FALSE,"",Р8!X23)&amp;IF(ISNUMBER(Р8!X23)=FALSE,"",",")</f>
        <v/>
      </c>
    </row>
    <row r="545" spans="1:6">
      <c r="A545" s="6"/>
      <c r="B545" s="109" t="str">
        <f>IF(ISNUMBER(Р8!P24)=FALSE,"",Р8!P24) &amp; IF(ISNUMBER(Р8!P24)=FALSE,"",", ")</f>
        <v/>
      </c>
      <c r="C545" s="109" t="str">
        <f>IF(ISNUMBER(Р8!R24)=FALSE,"",Р8!R24)&amp;IF(ISNUMBER(Р8!R24)=FALSE,"",",")</f>
        <v/>
      </c>
      <c r="D545" s="109" t="str">
        <f>IF(ISNUMBER(Р8!T24)=FALSE,"",Р8!T24)&amp;IF(ISNUMBER(Р8!T24)=FALSE,"",",")</f>
        <v/>
      </c>
      <c r="E545" s="109" t="str">
        <f>IF(ISNUMBER(Р8!V24)=FALSE,"",Р8!V24)&amp;IF(ISNUMBER(Р8!V24)=FALSE,"",",")</f>
        <v/>
      </c>
      <c r="F545" s="109" t="str">
        <f>IF(ISNUMBER(Р8!X24)=FALSE,"",Р8!X24)&amp;IF(ISNUMBER(Р8!X24)=FALSE,"",",")</f>
        <v/>
      </c>
    </row>
    <row r="546" spans="1:6">
      <c r="A546" s="6"/>
      <c r="B546" s="109" t="str">
        <f>IF(ISNUMBER(Р8!P25)=FALSE,"",Р8!P25) &amp; IF(ISNUMBER(Р8!P25)=FALSE,"",", ")</f>
        <v/>
      </c>
      <c r="C546" s="109" t="str">
        <f>IF(ISNUMBER(Р8!R25)=FALSE,"",Р8!R25)&amp;IF(ISNUMBER(Р8!R25)=FALSE,"",",")</f>
        <v/>
      </c>
      <c r="D546" s="109" t="str">
        <f>IF(ISNUMBER(Р8!T25)=FALSE,"",Р8!T25)&amp;IF(ISNUMBER(Р8!T25)=FALSE,"",",")</f>
        <v/>
      </c>
      <c r="E546" s="109" t="str">
        <f>IF(ISNUMBER(Р8!V25)=FALSE,"",Р8!V25)&amp;IF(ISNUMBER(Р8!V25)=FALSE,"",",")</f>
        <v/>
      </c>
      <c r="F546" s="109" t="str">
        <f>IF(ISNUMBER(Р8!X25)=FALSE,"",Р8!X25)&amp;IF(ISNUMBER(Р8!X25)=FALSE,"",",")</f>
        <v/>
      </c>
    </row>
    <row r="547" spans="1:6">
      <c r="A547" s="6"/>
      <c r="B547" s="109" t="str">
        <f>IF(ISNUMBER(Р8!P26)=FALSE,"",Р8!P26) &amp; IF(ISNUMBER(Р8!P26)=FALSE,"",", ")</f>
        <v/>
      </c>
      <c r="C547" s="109" t="str">
        <f>IF(ISNUMBER(Р8!R26)=FALSE,"",Р8!R26)&amp;IF(ISNUMBER(Р8!R26)=FALSE,"",",")</f>
        <v/>
      </c>
      <c r="D547" s="109" t="str">
        <f>IF(ISNUMBER(Р8!T26)=FALSE,"",Р8!T26)&amp;IF(ISNUMBER(Р8!T26)=FALSE,"",",")</f>
        <v/>
      </c>
      <c r="E547" s="109" t="str">
        <f>IF(ISNUMBER(Р8!V26)=FALSE,"",Р8!V26)&amp;IF(ISNUMBER(Р8!V26)=FALSE,"",",")</f>
        <v/>
      </c>
      <c r="F547" s="109" t="str">
        <f>IF(ISNUMBER(Р8!X26)=FALSE,"",Р8!X26)&amp;IF(ISNUMBER(Р8!X26)=FALSE,"",",")</f>
        <v/>
      </c>
    </row>
    <row r="548" spans="1:6">
      <c r="A548" s="6"/>
      <c r="B548" s="109" t="str">
        <f>IF(ISNUMBER(Р8!P27)=FALSE,"",Р8!P27) &amp; IF(ISNUMBER(Р8!P27)=FALSE,"",", ")</f>
        <v/>
      </c>
      <c r="C548" s="109" t="str">
        <f>IF(ISNUMBER(Р8!R27)=FALSE,"",Р8!R27)&amp;IF(ISNUMBER(Р8!R27)=FALSE,"",",")</f>
        <v/>
      </c>
      <c r="D548" s="109" t="str">
        <f>IF(ISNUMBER(Р8!T27)=FALSE,"",Р8!T27)&amp;IF(ISNUMBER(Р8!T27)=FALSE,"",",")</f>
        <v/>
      </c>
      <c r="E548" s="109" t="str">
        <f>IF(ISNUMBER(Р8!V27)=FALSE,"",Р8!V27)&amp;IF(ISNUMBER(Р8!V27)=FALSE,"",",")</f>
        <v/>
      </c>
      <c r="F548" s="109" t="str">
        <f>IF(ISNUMBER(Р8!X27)=FALSE,"",Р8!X27)&amp;IF(ISNUMBER(Р8!X27)=FALSE,"",",")</f>
        <v/>
      </c>
    </row>
    <row r="549" spans="1:6">
      <c r="A549" s="6"/>
      <c r="B549" s="109" t="str">
        <f>IF(ISNUMBER(Р8!P28)=FALSE,"",Р8!P28) &amp; IF(ISNUMBER(Р8!P28)=FALSE,"",", ")</f>
        <v/>
      </c>
      <c r="C549" s="109" t="str">
        <f>IF(ISNUMBER(Р8!R28)=FALSE,"",Р8!R28)&amp;IF(ISNUMBER(Р8!R28)=FALSE,"",",")</f>
        <v/>
      </c>
      <c r="D549" s="109" t="str">
        <f>IF(ISNUMBER(Р8!T28)=FALSE,"",Р8!T28)&amp;IF(ISNUMBER(Р8!T28)=FALSE,"",",")</f>
        <v/>
      </c>
      <c r="E549" s="109" t="str">
        <f>IF(ISNUMBER(Р8!V28)=FALSE,"",Р8!V28)&amp;IF(ISNUMBER(Р8!V28)=FALSE,"",",")</f>
        <v/>
      </c>
      <c r="F549" s="109" t="str">
        <f>IF(ISNUMBER(Р8!X28)=FALSE,"",Р8!X28)&amp;IF(ISNUMBER(Р8!X28)=FALSE,"",",")</f>
        <v/>
      </c>
    </row>
    <row r="550" spans="1:6">
      <c r="A550" s="6"/>
      <c r="B550" s="109" t="str">
        <f>IF(ISNUMBER(Р8!P29)=FALSE,"",Р8!P29) &amp; IF(ISNUMBER(Р8!P29)=FALSE,"",", ")</f>
        <v/>
      </c>
      <c r="C550" s="109" t="str">
        <f>IF(ISNUMBER(Р8!R29)=FALSE,"",Р8!R29)&amp;IF(ISNUMBER(Р8!R29)=FALSE,"",",")</f>
        <v/>
      </c>
      <c r="D550" s="109" t="str">
        <f>IF(ISNUMBER(Р8!T29)=FALSE,"",Р8!T29)&amp;IF(ISNUMBER(Р8!T29)=FALSE,"",",")</f>
        <v/>
      </c>
      <c r="E550" s="109" t="str">
        <f>IF(ISNUMBER(Р8!V29)=FALSE,"",Р8!V29)&amp;IF(ISNUMBER(Р8!V29)=FALSE,"",",")</f>
        <v/>
      </c>
      <c r="F550" s="109" t="str">
        <f>IF(ISNUMBER(Р8!X29)=FALSE,"",Р8!X29)&amp;IF(ISNUMBER(Р8!X29)=FALSE,"",",")</f>
        <v/>
      </c>
    </row>
    <row r="551" spans="1:6">
      <c r="A551" s="6"/>
      <c r="B551" s="109" t="str">
        <f>IF(ISNUMBER(Р8!P30)=FALSE,"",Р8!P30) &amp; IF(ISNUMBER(Р8!P30)=FALSE,"",", ")</f>
        <v/>
      </c>
      <c r="C551" s="109" t="str">
        <f>IF(ISNUMBER(Р8!R30)=FALSE,"",Р8!R30)&amp;IF(ISNUMBER(Р8!R30)=FALSE,"",",")</f>
        <v/>
      </c>
      <c r="D551" s="109" t="str">
        <f>IF(ISNUMBER(Р8!T30)=FALSE,"",Р8!T30)&amp;IF(ISNUMBER(Р8!T30)=FALSE,"",",")</f>
        <v/>
      </c>
      <c r="E551" s="109" t="str">
        <f>IF(ISNUMBER(Р8!V30)=FALSE,"",Р8!V30)&amp;IF(ISNUMBER(Р8!V30)=FALSE,"",",")</f>
        <v/>
      </c>
      <c r="F551" s="109" t="str">
        <f>IF(ISNUMBER(Р8!X30)=FALSE,"",Р8!X30)&amp;IF(ISNUMBER(Р8!X30)=FALSE,"",",")</f>
        <v/>
      </c>
    </row>
    <row r="552" spans="1:6">
      <c r="A552" s="6"/>
      <c r="B552" s="109" t="str">
        <f>IF(ISNUMBER(Р8!P31)=FALSE,"",Р8!P31) &amp; IF(ISNUMBER(Р8!P31)=FALSE,"",", ")</f>
        <v/>
      </c>
      <c r="C552" s="109" t="str">
        <f>IF(ISNUMBER(Р8!R31)=FALSE,"",Р8!R31)&amp;IF(ISNUMBER(Р8!R31)=FALSE,"",",")</f>
        <v/>
      </c>
      <c r="D552" s="109" t="str">
        <f>IF(ISNUMBER(Р8!T31)=FALSE,"",Р8!T31)&amp;IF(ISNUMBER(Р8!T31)=FALSE,"",",")</f>
        <v/>
      </c>
      <c r="E552" s="109" t="str">
        <f>IF(ISNUMBER(Р8!V31)=FALSE,"",Р8!V31)&amp;IF(ISNUMBER(Р8!V31)=FALSE,"",",")</f>
        <v/>
      </c>
      <c r="F552" s="109" t="str">
        <f>IF(ISNUMBER(Р8!X31)=FALSE,"",Р8!X31)&amp;IF(ISNUMBER(Р8!X31)=FALSE,"",",")</f>
        <v/>
      </c>
    </row>
    <row r="553" spans="1:6">
      <c r="A553" s="6"/>
      <c r="B553" s="109" t="str">
        <f>IF(ISNUMBER(Р8!P32)=FALSE,"",Р8!P32) &amp; IF(ISNUMBER(Р8!P32)=FALSE,"",", ")</f>
        <v/>
      </c>
      <c r="C553" s="109" t="str">
        <f>IF(ISNUMBER(Р8!R32)=FALSE,"",Р8!R32)&amp;IF(ISNUMBER(Р8!R32)=FALSE,"",",")</f>
        <v/>
      </c>
      <c r="D553" s="109" t="str">
        <f>IF(ISNUMBER(Р8!T32)=FALSE,"",Р8!T32)&amp;IF(ISNUMBER(Р8!T32)=FALSE,"",",")</f>
        <v/>
      </c>
      <c r="E553" s="109" t="str">
        <f>IF(ISNUMBER(Р8!V32)=FALSE,"",Р8!V32)&amp;IF(ISNUMBER(Р8!V32)=FALSE,"",",")</f>
        <v/>
      </c>
      <c r="F553" s="109" t="str">
        <f>IF(ISNUMBER(Р8!X32)=FALSE,"",Р8!X32)&amp;IF(ISNUMBER(Р8!X32)=FALSE,"",",")</f>
        <v/>
      </c>
    </row>
    <row r="554" spans="1:6">
      <c r="A554" s="6"/>
      <c r="B554" s="109" t="str">
        <f>IF(ISNUMBER(Р8!P33)=FALSE,"",Р8!P33) &amp; IF(ISNUMBER(Р8!P33)=FALSE,"",", ")</f>
        <v/>
      </c>
      <c r="C554" s="109" t="str">
        <f>IF(ISNUMBER(Р8!R33)=FALSE,"",Р8!R33)&amp;IF(ISNUMBER(Р8!R33)=FALSE,"",",")</f>
        <v/>
      </c>
      <c r="D554" s="109" t="str">
        <f>IF(ISNUMBER(Р8!T33)=FALSE,"",Р8!T33)&amp;IF(ISNUMBER(Р8!T33)=FALSE,"",",")</f>
        <v/>
      </c>
      <c r="E554" s="109" t="str">
        <f>IF(ISNUMBER(Р8!V33)=FALSE,"",Р8!V33)&amp;IF(ISNUMBER(Р8!V33)=FALSE,"",",")</f>
        <v/>
      </c>
      <c r="F554" s="109" t="str">
        <f>IF(ISNUMBER(Р8!X33)=FALSE,"",Р8!X33)&amp;IF(ISNUMBER(Р8!X33)=FALSE,"",",")</f>
        <v/>
      </c>
    </row>
    <row r="555" spans="1:6">
      <c r="A555" s="6"/>
      <c r="B555" s="109" t="str">
        <f>IF(ISNUMBER(Р8!P34)=FALSE,"",Р8!P34) &amp; IF(ISNUMBER(Р8!P34)=FALSE,"",", ")</f>
        <v/>
      </c>
      <c r="C555" s="109" t="str">
        <f>IF(ISNUMBER(Р8!R34)=FALSE,"",Р8!R34)&amp;IF(ISNUMBER(Р8!R34)=FALSE,"",",")</f>
        <v/>
      </c>
      <c r="D555" s="109" t="str">
        <f>IF(ISNUMBER(Р8!T34)=FALSE,"",Р8!T34)&amp;IF(ISNUMBER(Р8!T34)=FALSE,"",",")</f>
        <v/>
      </c>
      <c r="E555" s="109" t="str">
        <f>IF(ISNUMBER(Р8!V34)=FALSE,"",Р8!V34)&amp;IF(ISNUMBER(Р8!V34)=FALSE,"",",")</f>
        <v/>
      </c>
      <c r="F555" s="109" t="str">
        <f>IF(ISNUMBER(Р8!X34)=FALSE,"",Р8!X34)&amp;IF(ISNUMBER(Р8!X34)=FALSE,"",",")</f>
        <v/>
      </c>
    </row>
    <row r="556" spans="1:6">
      <c r="A556" s="6"/>
      <c r="B556" s="109" t="str">
        <f>IF(ISNUMBER(Р8!P35)=FALSE,"",Р8!P35) &amp; IF(ISNUMBER(Р8!P35)=FALSE,"",", ")</f>
        <v/>
      </c>
      <c r="C556" s="109" t="str">
        <f>IF(ISNUMBER(Р8!R35)=FALSE,"",Р8!R35)&amp;IF(ISNUMBER(Р8!R35)=FALSE,"",",")</f>
        <v/>
      </c>
      <c r="D556" s="109" t="str">
        <f>IF(ISNUMBER(Р8!T35)=FALSE,"",Р8!T35)&amp;IF(ISNUMBER(Р8!T35)=FALSE,"",",")</f>
        <v/>
      </c>
      <c r="E556" s="109" t="str">
        <f>IF(ISNUMBER(Р8!V35)=FALSE,"",Р8!V35)&amp;IF(ISNUMBER(Р8!V35)=FALSE,"",",")</f>
        <v/>
      </c>
      <c r="F556" s="109" t="str">
        <f>IF(ISNUMBER(Р8!X35)=FALSE,"",Р8!X35)&amp;IF(ISNUMBER(Р8!X35)=FALSE,"",",")</f>
        <v/>
      </c>
    </row>
    <row r="557" spans="1:6">
      <c r="A557" s="6"/>
      <c r="B557" s="109" t="str">
        <f>IF(ISNUMBER(Р8!P36)=FALSE,"",Р8!P36) &amp; IF(ISNUMBER(Р8!P36)=FALSE,"",", ")</f>
        <v/>
      </c>
      <c r="C557" s="109" t="str">
        <f>IF(ISNUMBER(Р8!R36)=FALSE,"",Р8!R36)&amp;IF(ISNUMBER(Р8!R36)=FALSE,"",",")</f>
        <v/>
      </c>
      <c r="D557" s="109" t="str">
        <f>IF(ISNUMBER(Р8!T36)=FALSE,"",Р8!T36)&amp;IF(ISNUMBER(Р8!T36)=FALSE,"",",")</f>
        <v/>
      </c>
      <c r="E557" s="109" t="str">
        <f>IF(ISNUMBER(Р8!V36)=FALSE,"",Р8!V36)&amp;IF(ISNUMBER(Р8!V36)=FALSE,"",",")</f>
        <v/>
      </c>
      <c r="F557" s="109" t="str">
        <f>IF(ISNUMBER(Р8!X36)=FALSE,"",Р8!X36)&amp;IF(ISNUMBER(Р8!X36)=FALSE,"",",")</f>
        <v/>
      </c>
    </row>
    <row r="558" spans="1:6">
      <c r="A558" s="6"/>
      <c r="B558" s="109" t="str">
        <f>IF(ISNUMBER(Р8!P37)=FALSE,"",Р8!P37) &amp; IF(ISNUMBER(Р8!P37)=FALSE,"",", ")</f>
        <v/>
      </c>
      <c r="C558" s="109" t="str">
        <f>IF(ISNUMBER(Р8!R37)=FALSE,"",Р8!R37)&amp;IF(ISNUMBER(Р8!R37)=FALSE,"",",")</f>
        <v/>
      </c>
      <c r="D558" s="109" t="str">
        <f>IF(ISNUMBER(Р8!T37)=FALSE,"",Р8!T37)&amp;IF(ISNUMBER(Р8!T37)=FALSE,"",",")</f>
        <v/>
      </c>
      <c r="E558" s="109" t="str">
        <f>IF(ISNUMBER(Р8!V37)=FALSE,"",Р8!V37)&amp;IF(ISNUMBER(Р8!V37)=FALSE,"",",")</f>
        <v/>
      </c>
      <c r="F558" s="109" t="str">
        <f>IF(ISNUMBER(Р8!X37)=FALSE,"",Р8!X37)&amp;IF(ISNUMBER(Р8!X37)=FALSE,"",",")</f>
        <v/>
      </c>
    </row>
    <row r="559" spans="1:6">
      <c r="A559" s="6"/>
      <c r="B559" s="109" t="str">
        <f>IF(ISNUMBER(Р8!P38)=FALSE,"",Р8!P38) &amp; IF(ISNUMBER(Р8!P38)=FALSE,"",", ")</f>
        <v/>
      </c>
      <c r="C559" s="109" t="str">
        <f>IF(ISNUMBER(Р8!R38)=FALSE,"",Р8!R38)&amp;IF(ISNUMBER(Р8!R38)=FALSE,"",",")</f>
        <v/>
      </c>
      <c r="D559" s="109" t="str">
        <f>IF(ISNUMBER(Р8!T38)=FALSE,"",Р8!T38)&amp;IF(ISNUMBER(Р8!T38)=FALSE,"",",")</f>
        <v/>
      </c>
      <c r="E559" s="109" t="str">
        <f>IF(ISNUMBER(Р8!V38)=FALSE,"",Р8!V38)&amp;IF(ISNUMBER(Р8!V38)=FALSE,"",",")</f>
        <v/>
      </c>
      <c r="F559" s="109" t="str">
        <f>IF(ISNUMBER(Р8!X38)=FALSE,"",Р8!X38)&amp;IF(ISNUMBER(Р8!X38)=FALSE,"",",")</f>
        <v/>
      </c>
    </row>
    <row r="560" spans="1:6">
      <c r="A560" s="6"/>
      <c r="B560" s="109" t="str">
        <f>IF(ISNUMBER(Р8!P39)=FALSE,"",Р8!P39) &amp; IF(ISNUMBER(Р8!P39)=FALSE,"",", ")</f>
        <v/>
      </c>
      <c r="C560" s="109" t="str">
        <f>IF(ISNUMBER(Р8!R39)=FALSE,"",Р8!R39)&amp;IF(ISNUMBER(Р8!R39)=FALSE,"",",")</f>
        <v/>
      </c>
      <c r="D560" s="109" t="str">
        <f>IF(ISNUMBER(Р8!T39)=FALSE,"",Р8!T39)&amp;IF(ISNUMBER(Р8!T39)=FALSE,"",",")</f>
        <v/>
      </c>
      <c r="E560" s="109" t="str">
        <f>IF(ISNUMBER(Р8!V39)=FALSE,"",Р8!V39)&amp;IF(ISNUMBER(Р8!V39)=FALSE,"",",")</f>
        <v/>
      </c>
      <c r="F560" s="109" t="str">
        <f>IF(ISNUMBER(Р8!X39)=FALSE,"",Р8!X39)&amp;IF(ISNUMBER(Р8!X39)=FALSE,"",",")</f>
        <v/>
      </c>
    </row>
    <row r="561" spans="1:6">
      <c r="A561" s="6"/>
      <c r="B561" s="109" t="str">
        <f>IF(ISNUMBER(Р8!P40)=FALSE,"",Р8!P40) &amp; IF(ISNUMBER(Р8!P40)=FALSE,"",", ")</f>
        <v/>
      </c>
      <c r="C561" s="109" t="str">
        <f>IF(ISNUMBER(Р8!R40)=FALSE,"",Р8!R40)&amp;IF(ISNUMBER(Р8!R40)=FALSE,"",",")</f>
        <v/>
      </c>
      <c r="D561" s="109" t="str">
        <f>IF(ISNUMBER(Р8!T40)=FALSE,"",Р8!T40)&amp;IF(ISNUMBER(Р8!T40)=FALSE,"",",")</f>
        <v/>
      </c>
      <c r="E561" s="109" t="str">
        <f>IF(ISNUMBER(Р8!V40)=FALSE,"",Р8!V40)&amp;IF(ISNUMBER(Р8!V40)=FALSE,"",",")</f>
        <v/>
      </c>
      <c r="F561" s="109" t="str">
        <f>IF(ISNUMBER(Р8!X40)=FALSE,"",Р8!X40)&amp;IF(ISNUMBER(Р8!X40)=FALSE,"",",")</f>
        <v/>
      </c>
    </row>
    <row r="562" spans="1:6">
      <c r="A562" s="6"/>
      <c r="B562" s="109" t="str">
        <f>IF(ISNUMBER(Р8!P41)=FALSE,"",Р8!P41) &amp; IF(ISNUMBER(Р8!P41)=FALSE,"",", ")</f>
        <v/>
      </c>
      <c r="C562" s="109" t="str">
        <f>IF(ISNUMBER(Р8!R41)=FALSE,"",Р8!R41)&amp;IF(ISNUMBER(Р8!R41)=FALSE,"",",")</f>
        <v/>
      </c>
      <c r="D562" s="109" t="str">
        <f>IF(ISNUMBER(Р8!T41)=FALSE,"",Р8!T41)&amp;IF(ISNUMBER(Р8!T41)=FALSE,"",",")</f>
        <v/>
      </c>
      <c r="E562" s="109" t="str">
        <f>IF(ISNUMBER(Р8!V41)=FALSE,"",Р8!V41)&amp;IF(ISNUMBER(Р8!V41)=FALSE,"",",")</f>
        <v/>
      </c>
      <c r="F562" s="109" t="str">
        <f>IF(ISNUMBER(Р8!X41)=FALSE,"",Р8!X41)&amp;IF(ISNUMBER(Р8!X41)=FALSE,"",",")</f>
        <v/>
      </c>
    </row>
    <row r="563" spans="1:6">
      <c r="A563" s="6"/>
      <c r="B563" s="109" t="str">
        <f>IF(ISNUMBER(Р8!P42)=FALSE,"",Р8!P42) &amp; IF(ISNUMBER(Р8!P42)=FALSE,"",", ")</f>
        <v/>
      </c>
      <c r="C563" s="109" t="str">
        <f>IF(ISNUMBER(Р8!R42)=FALSE,"",Р8!R42)&amp;IF(ISNUMBER(Р8!R42)=FALSE,"",",")</f>
        <v/>
      </c>
      <c r="D563" s="109" t="str">
        <f>IF(ISNUMBER(Р8!T42)=FALSE,"",Р8!T42)&amp;IF(ISNUMBER(Р8!T42)=FALSE,"",",")</f>
        <v/>
      </c>
      <c r="E563" s="109" t="str">
        <f>IF(ISNUMBER(Р8!V42)=FALSE,"",Р8!V42)&amp;IF(ISNUMBER(Р8!V42)=FALSE,"",",")</f>
        <v/>
      </c>
      <c r="F563" s="109" t="str">
        <f>IF(ISNUMBER(Р8!X42)=FALSE,"",Р8!X42)&amp;IF(ISNUMBER(Р8!X42)=FALSE,"",",")</f>
        <v/>
      </c>
    </row>
    <row r="564" spans="1:6">
      <c r="A564" s="6"/>
      <c r="B564" s="109" t="str">
        <f>IF(ISNUMBER(Р8!P43)=FALSE,"",Р8!P43) &amp; IF(ISNUMBER(Р8!P43)=FALSE,"",", ")</f>
        <v/>
      </c>
      <c r="C564" s="109" t="str">
        <f>IF(ISNUMBER(Р8!R43)=FALSE,"",Р8!R43)&amp;IF(ISNUMBER(Р8!R43)=FALSE,"",",")</f>
        <v/>
      </c>
      <c r="D564" s="109" t="str">
        <f>IF(ISNUMBER(Р8!T43)=FALSE,"",Р8!T43)&amp;IF(ISNUMBER(Р8!T43)=FALSE,"",",")</f>
        <v/>
      </c>
      <c r="E564" s="109" t="str">
        <f>IF(ISNUMBER(Р8!V43)=FALSE,"",Р8!V43)&amp;IF(ISNUMBER(Р8!V43)=FALSE,"",",")</f>
        <v/>
      </c>
      <c r="F564" s="109" t="str">
        <f>IF(ISNUMBER(Р8!X43)=FALSE,"",Р8!X43)&amp;IF(ISNUMBER(Р8!X43)=FALSE,"",",")</f>
        <v/>
      </c>
    </row>
    <row r="565" spans="1:6">
      <c r="A565" s="6"/>
      <c r="B565" s="109" t="str">
        <f>IF(ISNUMBER(Р8!P44)=FALSE,"",Р8!P44) &amp; IF(ISNUMBER(Р8!P44)=FALSE,"",", ")</f>
        <v/>
      </c>
      <c r="C565" s="109" t="str">
        <f>IF(ISNUMBER(Р8!R44)=FALSE,"",Р8!R44)&amp;IF(ISNUMBER(Р8!R44)=FALSE,"",",")</f>
        <v/>
      </c>
      <c r="D565" s="109" t="str">
        <f>IF(ISNUMBER(Р8!T44)=FALSE,"",Р8!T44)&amp;IF(ISNUMBER(Р8!T44)=FALSE,"",",")</f>
        <v/>
      </c>
      <c r="E565" s="109" t="str">
        <f>IF(ISNUMBER(Р8!V44)=FALSE,"",Р8!V44)&amp;IF(ISNUMBER(Р8!V44)=FALSE,"",",")</f>
        <v/>
      </c>
      <c r="F565" s="109" t="str">
        <f>IF(ISNUMBER(Р8!X44)=FALSE,"",Р8!X44)&amp;IF(ISNUMBER(Р8!X44)=FALSE,"",",")</f>
        <v/>
      </c>
    </row>
    <row r="566" spans="1:6">
      <c r="A566" s="6"/>
      <c r="B566" s="109" t="str">
        <f>IF(ISNUMBER(Р8!P45)=FALSE,"",Р8!P45) &amp; IF(ISNUMBER(Р8!P45)=FALSE,"",", ")</f>
        <v/>
      </c>
      <c r="C566" s="109" t="str">
        <f>IF(ISNUMBER(Р8!R45)=FALSE,"",Р8!R45)&amp;IF(ISNUMBER(Р8!R45)=FALSE,"",",")</f>
        <v/>
      </c>
      <c r="D566" s="109" t="str">
        <f>IF(ISNUMBER(Р8!T45)=FALSE,"",Р8!T45)&amp;IF(ISNUMBER(Р8!T45)=FALSE,"",",")</f>
        <v/>
      </c>
      <c r="E566" s="109" t="str">
        <f>IF(ISNUMBER(Р8!V45)=FALSE,"",Р8!V45)&amp;IF(ISNUMBER(Р8!V45)=FALSE,"",",")</f>
        <v/>
      </c>
      <c r="F566" s="109" t="str">
        <f>IF(ISNUMBER(Р8!X45)=FALSE,"",Р8!X45)&amp;IF(ISNUMBER(Р8!X45)=FALSE,"",",")</f>
        <v/>
      </c>
    </row>
    <row r="567" spans="1:6">
      <c r="A567" s="6"/>
      <c r="B567" s="109" t="str">
        <f>IF(ISNUMBER(Р8!P46)=FALSE,"",Р8!P46) &amp; IF(ISNUMBER(Р8!P46)=FALSE,"",", ")</f>
        <v/>
      </c>
      <c r="C567" s="109" t="str">
        <f>IF(ISNUMBER(Р8!R46)=FALSE,"",Р8!R46)&amp;IF(ISNUMBER(Р8!R46)=FALSE,"",",")</f>
        <v/>
      </c>
      <c r="D567" s="109" t="str">
        <f>IF(ISNUMBER(Р8!T46)=FALSE,"",Р8!T46)&amp;IF(ISNUMBER(Р8!T46)=FALSE,"",",")</f>
        <v/>
      </c>
      <c r="E567" s="109" t="str">
        <f>IF(ISNUMBER(Р8!V46)=FALSE,"",Р8!V46)&amp;IF(ISNUMBER(Р8!V46)=FALSE,"",",")</f>
        <v/>
      </c>
      <c r="F567" s="109" t="str">
        <f>IF(ISNUMBER(Р8!X46)=FALSE,"",Р8!X46)&amp;IF(ISNUMBER(Р8!X46)=FALSE,"",",")</f>
        <v/>
      </c>
    </row>
    <row r="568" spans="1:6">
      <c r="A568" s="6"/>
      <c r="B568" s="109" t="str">
        <f>IF(ISNUMBER(Р8!P47)=FALSE,"",Р8!P47) &amp; IF(ISNUMBER(Р8!P47)=FALSE,"",", ")</f>
        <v/>
      </c>
      <c r="C568" s="109" t="str">
        <f>IF(ISNUMBER(Р8!R47)=FALSE,"",Р8!R47)&amp;IF(ISNUMBER(Р8!R47)=FALSE,"",",")</f>
        <v/>
      </c>
      <c r="D568" s="109" t="str">
        <f>IF(ISNUMBER(Р8!T47)=FALSE,"",Р8!T47)&amp;IF(ISNUMBER(Р8!T47)=FALSE,"",",")</f>
        <v/>
      </c>
      <c r="E568" s="109" t="str">
        <f>IF(ISNUMBER(Р8!V47)=FALSE,"",Р8!V47)&amp;IF(ISNUMBER(Р8!V47)=FALSE,"",",")</f>
        <v/>
      </c>
      <c r="F568" s="109" t="str">
        <f>IF(ISNUMBER(Р8!X47)=FALSE,"",Р8!X47)&amp;IF(ISNUMBER(Р8!X47)=FALSE,"",",")</f>
        <v/>
      </c>
    </row>
    <row r="569" spans="1:6">
      <c r="A569" s="6"/>
      <c r="B569" s="109" t="str">
        <f>IF(ISNUMBER(Р8!P48)=FALSE,"",Р8!P48) &amp; IF(ISNUMBER(Р8!P48)=FALSE,"",", ")</f>
        <v/>
      </c>
      <c r="C569" s="109" t="str">
        <f>IF(ISNUMBER(Р8!R48)=FALSE,"",Р8!R48)&amp;IF(ISNUMBER(Р8!R48)=FALSE,"",",")</f>
        <v/>
      </c>
      <c r="D569" s="109" t="str">
        <f>IF(ISNUMBER(Р8!T48)=FALSE,"",Р8!T48)&amp;IF(ISNUMBER(Р8!T48)=FALSE,"",",")</f>
        <v/>
      </c>
      <c r="E569" s="109" t="str">
        <f>IF(ISNUMBER(Р8!V48)=FALSE,"",Р8!V48)&amp;IF(ISNUMBER(Р8!V48)=FALSE,"",",")</f>
        <v/>
      </c>
      <c r="F569" s="109" t="str">
        <f>IF(ISNUMBER(Р8!X48)=FALSE,"",Р8!X48)&amp;IF(ISNUMBER(Р8!X48)=FALSE,"",",")</f>
        <v/>
      </c>
    </row>
    <row r="570" spans="1:6">
      <c r="A570" s="6"/>
      <c r="B570" s="109" t="str">
        <f>IF(ISNUMBER(Р8!P49)=FALSE,"",Р8!P49) &amp; IF(ISNUMBER(Р8!P49)=FALSE,"",", ")</f>
        <v/>
      </c>
      <c r="C570" s="109" t="str">
        <f>IF(ISNUMBER(Р8!R49)=FALSE,"",Р8!R49)&amp;IF(ISNUMBER(Р8!R49)=FALSE,"",",")</f>
        <v/>
      </c>
      <c r="D570" s="109" t="str">
        <f>IF(ISNUMBER(Р8!T49)=FALSE,"",Р8!T49)&amp;IF(ISNUMBER(Р8!T49)=FALSE,"",",")</f>
        <v/>
      </c>
      <c r="E570" s="109" t="str">
        <f>IF(ISNUMBER(Р8!V49)=FALSE,"",Р8!V49)&amp;IF(ISNUMBER(Р8!V49)=FALSE,"",",")</f>
        <v/>
      </c>
      <c r="F570" s="109" t="str">
        <f>IF(ISNUMBER(Р8!X49)=FALSE,"",Р8!X49)&amp;IF(ISNUMBER(Р8!X49)=FALSE,"",",")</f>
        <v/>
      </c>
    </row>
    <row r="571" spans="1:6">
      <c r="A571" s="6"/>
      <c r="B571" s="109" t="str">
        <f>IF(ISNUMBER(Р8!P50)=FALSE,"",Р8!P50) &amp; IF(ISNUMBER(Р8!P50)=FALSE,"",", ")</f>
        <v/>
      </c>
      <c r="C571" s="109" t="str">
        <f>IF(ISNUMBER(Р8!R50)=FALSE,"",Р8!R50)&amp;IF(ISNUMBER(Р8!R50)=FALSE,"",",")</f>
        <v/>
      </c>
      <c r="D571" s="109" t="str">
        <f>IF(ISNUMBER(Р8!T50)=FALSE,"",Р8!T50)&amp;IF(ISNUMBER(Р8!T50)=FALSE,"",",")</f>
        <v/>
      </c>
      <c r="E571" s="109" t="str">
        <f>IF(ISNUMBER(Р8!V50)=FALSE,"",Р8!V50)&amp;IF(ISNUMBER(Р8!V50)=FALSE,"",",")</f>
        <v/>
      </c>
      <c r="F571" s="109" t="str">
        <f>IF(ISNUMBER(Р8!X50)=FALSE,"",Р8!X50)&amp;IF(ISNUMBER(Р8!X50)=FALSE,"",",")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F411">
      <formula1>Автомобили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83" fitToHeight="450" orientation="portrait" r:id="rId1"/>
  <rowBreaks count="2" manualBreakCount="2">
    <brk id="408" max="5" man="1"/>
    <brk id="5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0"/>
  <dimension ref="A1:I572"/>
  <sheetViews>
    <sheetView topLeftCell="K1"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9</v>
      </c>
      <c r="F1" s="12" t="e">
        <f>E400</f>
        <v>#N/A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46.5" customHeight="1">
      <c r="A12" s="168" t="e">
        <f>IF(F411="",'Начальный лист'!A6,IF(ISTEXT(F411),VLOOKUP(F411,ТС!A:G,7,FALSE)))</f>
        <v>#N/A</v>
      </c>
      <c r="B12" s="168"/>
      <c r="C12" s="168"/>
      <c r="D12" s="169"/>
      <c r="E12" s="74" t="str">
        <f>Р9!J6</f>
        <v/>
      </c>
      <c r="F12" s="74" t="str">
        <f>Р9!K6</f>
        <v/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39.9" hidden="1" customHeight="1" outlineLevel="2">
      <c r="A22" s="176"/>
      <c r="B22" s="176"/>
      <c r="C22" s="176"/>
      <c r="D22" s="177"/>
      <c r="E22" s="74" t="str">
        <f>Р9!J7</f>
        <v/>
      </c>
      <c r="F22" s="74" t="str">
        <f>Р9!K7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Р9!J8</f>
        <v/>
      </c>
      <c r="F32" s="72" t="str">
        <f>Р9!K8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Р9!J9</f>
        <v/>
      </c>
      <c r="F42" s="72" t="str">
        <f>Р9!K9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Р9!J10</f>
        <v/>
      </c>
      <c r="F52" s="72" t="str">
        <f>Р9!K10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Р9!J11</f>
        <v/>
      </c>
      <c r="F62" s="72" t="str">
        <f>Р9!K11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Р9!J12</f>
        <v/>
      </c>
      <c r="F72" s="72" t="str">
        <f>Р9!K12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Р9!J13</f>
        <v/>
      </c>
      <c r="F82" s="72" t="str">
        <f>Р9!K13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Р9!J14</f>
        <v/>
      </c>
      <c r="F92" s="72" t="str">
        <f>Р9!K14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Р9!J15</f>
        <v/>
      </c>
      <c r="F102" s="72" t="str">
        <f>Р9!K15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0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0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e">
        <f>B411</f>
        <v>#N/A</v>
      </c>
      <c r="B216" s="96"/>
      <c r="C216" s="96" t="e">
        <f>D411</f>
        <v>#N/A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Р9!B2</f>
        <v/>
      </c>
      <c r="B231" s="146"/>
      <c r="C231" s="146"/>
      <c r="D231" s="146"/>
      <c r="E231" s="131" t="str">
        <f>F12</f>
        <v/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Р9!B3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Р9!B4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Р9!B5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Р9!B6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Р9!B7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Р9!B8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Р9!B9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Р9!B10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Р9!B11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/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e">
        <f>Р9!K1</f>
        <v>#N/A</v>
      </c>
      <c r="F400" s="214"/>
    </row>
    <row r="401" spans="1:6" ht="15.9" customHeight="1">
      <c r="A401" s="160"/>
      <c r="B401" s="160"/>
      <c r="C401" s="160"/>
      <c r="D401" s="160"/>
      <c r="E401" s="215" t="e">
        <f>IF(F411="","",IF(VLOOKUP($F$411,ТС!$A$2:$F$955,6,FALSE)="","",VLOOKUP($F$411,ТС!$A$2:$F$14,6,FALSE)))</f>
        <v>#N/A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/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/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e">
        <f>IF(F411="","",IF(ISTEXT(F411),VLOOKUP(F411,ТС!$A:$C,2,FALSE),""))</f>
        <v>#N/A</v>
      </c>
      <c r="C411" s="25"/>
      <c r="D411" s="17" t="e">
        <f>IF(F411="","",IF(ISTEXT(F411),VLOOKUP(F411,ТС!$A:$C,3,FALSE)))</f>
        <v>#N/A</v>
      </c>
      <c r="E411" s="63"/>
      <c r="F411" s="29" t="e">
        <f>Р9!K2</f>
        <v>#N/A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e">
        <f>$A$12</f>
        <v>#N/A</v>
      </c>
      <c r="B505" s="263"/>
      <c r="C505" s="263"/>
      <c r="D505" s="248"/>
      <c r="E505" s="247" t="str">
        <f>$A$404</f>
        <v/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IF(ISNUMBER(Р9!P2)=FALSE,"",Р9!P2) &amp; IF(ISNUMBER(Р9!P2)=FALSE,"",", ")</f>
        <v/>
      </c>
      <c r="C523" s="109" t="str">
        <f>IF(ISNUMBER(Р9!R2)=FALSE,"",Р9!R2)&amp;IF(ISNUMBER(Р9!R2)=FALSE,"",",")</f>
        <v/>
      </c>
      <c r="D523" s="109" t="str">
        <f>IF(ISNUMBER(Р9!T2)=FALSE,"",Р9!T2)&amp;IF(ISNUMBER(Р9!T2)=FALSE,"",",")</f>
        <v/>
      </c>
      <c r="E523" s="109" t="str">
        <f>IF(ISNUMBER(Р9!V2)=FALSE,"",Р9!V2)&amp;IF(ISNUMBER(Р9!V2)=FALSE,"",",")</f>
        <v/>
      </c>
      <c r="F523" s="109" t="str">
        <f>IF(ISNUMBER(Р9!X2)=FALSE,"",Р9!X2)&amp;IF(ISNUMBER(Р9!X2)=FALSE,"",",")</f>
        <v/>
      </c>
    </row>
    <row r="524" spans="1:6">
      <c r="A524" s="6"/>
      <c r="B524" s="109" t="str">
        <f>IF(ISNUMBER(Р9!P3)=FALSE,"",Р9!P3) &amp; IF(ISNUMBER(Р9!P3)=FALSE,"",", ")</f>
        <v/>
      </c>
      <c r="C524" s="109" t="str">
        <f>IF(ISNUMBER(Р9!R3)=FALSE,"",Р9!R3)&amp;IF(ISNUMBER(Р9!R3)=FALSE,"",",")</f>
        <v/>
      </c>
      <c r="D524" s="109" t="str">
        <f>IF(ISNUMBER(Р9!T3)=FALSE,"",Р9!T3)&amp;IF(ISNUMBER(Р9!T3)=FALSE,"",",")</f>
        <v/>
      </c>
      <c r="E524" s="109" t="str">
        <f>IF(ISNUMBER(Р9!V3)=FALSE,"",Р9!V3)&amp;IF(ISNUMBER(Р9!V3)=FALSE,"",",")</f>
        <v/>
      </c>
      <c r="F524" s="109" t="str">
        <f>IF(ISNUMBER(Р9!X3)=FALSE,"",Р9!X3)&amp;IF(ISNUMBER(Р9!X3)=FALSE,"",",")</f>
        <v/>
      </c>
    </row>
    <row r="525" spans="1:6">
      <c r="A525" s="6"/>
      <c r="B525" s="109" t="str">
        <f>IF(ISNUMBER(Р9!P4)=FALSE,"",Р9!P4) &amp; IF(ISNUMBER(Р9!P4)=FALSE,"",", ")</f>
        <v/>
      </c>
      <c r="C525" s="109" t="str">
        <f>IF(ISNUMBER(Р9!R4)=FALSE,"",Р9!R4)&amp;IF(ISNUMBER(Р9!R4)=FALSE,"",",")</f>
        <v/>
      </c>
      <c r="D525" s="109" t="str">
        <f>IF(ISNUMBER(Р9!T4)=FALSE,"",Р9!T4)&amp;IF(ISNUMBER(Р9!T4)=FALSE,"",",")</f>
        <v/>
      </c>
      <c r="E525" s="109" t="str">
        <f>IF(ISNUMBER(Р9!V4)=FALSE,"",Р9!V4)&amp;IF(ISNUMBER(Р9!V4)=FALSE,"",",")</f>
        <v/>
      </c>
      <c r="F525" s="109" t="str">
        <f>IF(ISNUMBER(Р9!X4)=FALSE,"",Р9!X4)&amp;IF(ISNUMBER(Р9!X4)=FALSE,"",",")</f>
        <v/>
      </c>
    </row>
    <row r="526" spans="1:6">
      <c r="A526" s="6"/>
      <c r="B526" s="109" t="str">
        <f>IF(ISNUMBER(Р9!P5)=FALSE,"",Р9!P5) &amp; IF(ISNUMBER(Р9!P5)=FALSE,"",", ")</f>
        <v/>
      </c>
      <c r="C526" s="109" t="str">
        <f>IF(ISNUMBER(Р9!R5)=FALSE,"",Р9!R5)&amp;IF(ISNUMBER(Р9!R5)=FALSE,"",",")</f>
        <v/>
      </c>
      <c r="D526" s="109" t="str">
        <f>IF(ISNUMBER(Р9!T5)=FALSE,"",Р9!T5)&amp;IF(ISNUMBER(Р9!T5)=FALSE,"",",")</f>
        <v/>
      </c>
      <c r="E526" s="109" t="str">
        <f>IF(ISNUMBER(Р9!V5)=FALSE,"",Р9!V5)&amp;IF(ISNUMBER(Р9!V5)=FALSE,"",",")</f>
        <v/>
      </c>
      <c r="F526" s="109" t="str">
        <f>IF(ISNUMBER(Р9!X5)=FALSE,"",Р9!X5)&amp;IF(ISNUMBER(Р9!X5)=FALSE,"",",")</f>
        <v/>
      </c>
    </row>
    <row r="527" spans="1:6">
      <c r="A527" s="6"/>
      <c r="B527" s="109" t="str">
        <f>IF(ISNUMBER(Р9!P6)=FALSE,"",Р9!P6) &amp; IF(ISNUMBER(Р9!P6)=FALSE,"",", ")</f>
        <v/>
      </c>
      <c r="C527" s="109" t="str">
        <f>IF(ISNUMBER(Р9!R6)=FALSE,"",Р9!R6)&amp;IF(ISNUMBER(Р9!R6)=FALSE,"",",")</f>
        <v/>
      </c>
      <c r="D527" s="109" t="str">
        <f>IF(ISNUMBER(Р9!T6)=FALSE,"",Р9!T6)&amp;IF(ISNUMBER(Р9!T6)=FALSE,"",",")</f>
        <v/>
      </c>
      <c r="E527" s="109" t="str">
        <f>IF(ISNUMBER(Р9!V6)=FALSE,"",Р9!V6)&amp;IF(ISNUMBER(Р9!V6)=FALSE,"",",")</f>
        <v/>
      </c>
      <c r="F527" s="109" t="str">
        <f>IF(ISNUMBER(Р9!X6)=FALSE,"",Р9!X6)&amp;IF(ISNUMBER(Р9!X6)=FALSE,"",",")</f>
        <v/>
      </c>
    </row>
    <row r="528" spans="1:6">
      <c r="A528" s="6"/>
      <c r="B528" s="109" t="str">
        <f>IF(ISNUMBER(Р9!P7)=FALSE,"",Р9!P7) &amp; IF(ISNUMBER(Р9!P7)=FALSE,"",", ")</f>
        <v/>
      </c>
      <c r="C528" s="109" t="str">
        <f>IF(ISNUMBER(Р9!R7)=FALSE,"",Р9!R7)&amp;IF(ISNUMBER(Р9!R7)=FALSE,"",",")</f>
        <v/>
      </c>
      <c r="D528" s="109" t="str">
        <f>IF(ISNUMBER(Р9!T7)=FALSE,"",Р9!T7)&amp;IF(ISNUMBER(Р9!T7)=FALSE,"",",")</f>
        <v/>
      </c>
      <c r="E528" s="109" t="str">
        <f>IF(ISNUMBER(Р9!V7)=FALSE,"",Р9!V7)&amp;IF(ISNUMBER(Р9!V7)=FALSE,"",",")</f>
        <v/>
      </c>
      <c r="F528" s="109" t="str">
        <f>IF(ISNUMBER(Р9!X7)=FALSE,"",Р9!X7)&amp;IF(ISNUMBER(Р9!X7)=FALSE,"",",")</f>
        <v/>
      </c>
    </row>
    <row r="529" spans="1:6">
      <c r="A529" s="6"/>
      <c r="B529" s="109" t="str">
        <f>IF(ISNUMBER(Р9!P8)=FALSE,"",Р9!P8) &amp; IF(ISNUMBER(Р9!P8)=FALSE,"",", ")</f>
        <v/>
      </c>
      <c r="C529" s="109" t="str">
        <f>IF(ISNUMBER(Р9!R8)=FALSE,"",Р9!R8)&amp;IF(ISNUMBER(Р9!R8)=FALSE,"",",")</f>
        <v/>
      </c>
      <c r="D529" s="109" t="str">
        <f>IF(ISNUMBER(Р9!T8)=FALSE,"",Р9!T8)&amp;IF(ISNUMBER(Р9!T8)=FALSE,"",",")</f>
        <v/>
      </c>
      <c r="E529" s="109" t="str">
        <f>IF(ISNUMBER(Р9!V8)=FALSE,"",Р9!V8)&amp;IF(ISNUMBER(Р9!V8)=FALSE,"",",")</f>
        <v/>
      </c>
      <c r="F529" s="109" t="str">
        <f>IF(ISNUMBER(Р9!X8)=FALSE,"",Р9!X8)&amp;IF(ISNUMBER(Р9!X8)=FALSE,"",",")</f>
        <v/>
      </c>
    </row>
    <row r="530" spans="1:6">
      <c r="A530" s="6"/>
      <c r="B530" s="109" t="str">
        <f>IF(ISNUMBER(Р9!P9)=FALSE,"",Р9!P9) &amp; IF(ISNUMBER(Р9!P9)=FALSE,"",", ")</f>
        <v/>
      </c>
      <c r="C530" s="109" t="str">
        <f>IF(ISNUMBER(Р9!R9)=FALSE,"",Р9!R9)&amp;IF(ISNUMBER(Р9!R9)=FALSE,"",",")</f>
        <v/>
      </c>
      <c r="D530" s="109" t="str">
        <f>IF(ISNUMBER(Р9!T9)=FALSE,"",Р9!T9)&amp;IF(ISNUMBER(Р9!T9)=FALSE,"",",")</f>
        <v/>
      </c>
      <c r="E530" s="109" t="str">
        <f>IF(ISNUMBER(Р9!V9)=FALSE,"",Р9!V9)&amp;IF(ISNUMBER(Р9!V9)=FALSE,"",",")</f>
        <v/>
      </c>
      <c r="F530" s="109" t="str">
        <f>IF(ISNUMBER(Р9!X9)=FALSE,"",Р9!X9)&amp;IF(ISNUMBER(Р9!X9)=FALSE,"",",")</f>
        <v/>
      </c>
    </row>
    <row r="531" spans="1:6">
      <c r="A531" s="6"/>
      <c r="B531" s="109" t="str">
        <f>IF(ISNUMBER(Р9!P10)=FALSE,"",Р9!P10) &amp; IF(ISNUMBER(Р9!P10)=FALSE,"",", ")</f>
        <v/>
      </c>
      <c r="C531" s="109" t="str">
        <f>IF(ISNUMBER(Р9!R10)=FALSE,"",Р9!R10)&amp;IF(ISNUMBER(Р9!R10)=FALSE,"",",")</f>
        <v/>
      </c>
      <c r="D531" s="109" t="str">
        <f>IF(ISNUMBER(Р9!T10)=FALSE,"",Р9!T10)&amp;IF(ISNUMBER(Р9!T10)=FALSE,"",",")</f>
        <v/>
      </c>
      <c r="E531" s="109" t="str">
        <f>IF(ISNUMBER(Р9!V10)=FALSE,"",Р9!V10)&amp;IF(ISNUMBER(Р9!V10)=FALSE,"",",")</f>
        <v/>
      </c>
      <c r="F531" s="109" t="str">
        <f>IF(ISNUMBER(Р9!X10)=FALSE,"",Р9!X10)&amp;IF(ISNUMBER(Р9!X10)=FALSE,"",",")</f>
        <v/>
      </c>
    </row>
    <row r="532" spans="1:6">
      <c r="A532" s="6"/>
      <c r="B532" s="109" t="str">
        <f>IF(ISNUMBER(Р9!P11)=FALSE,"",Р9!P11) &amp; IF(ISNUMBER(Р9!P11)=FALSE,"",", ")</f>
        <v/>
      </c>
      <c r="C532" s="109" t="str">
        <f>IF(ISNUMBER(Р9!R11)=FALSE,"",Р9!R11)&amp;IF(ISNUMBER(Р9!R11)=FALSE,"",",")</f>
        <v/>
      </c>
      <c r="D532" s="109" t="str">
        <f>IF(ISNUMBER(Р9!T11)=FALSE,"",Р9!T11)&amp;IF(ISNUMBER(Р9!T11)=FALSE,"",",")</f>
        <v/>
      </c>
      <c r="E532" s="109" t="str">
        <f>IF(ISNUMBER(Р9!V11)=FALSE,"",Р9!V11)&amp;IF(ISNUMBER(Р9!V11)=FALSE,"",",")</f>
        <v/>
      </c>
      <c r="F532" s="109" t="str">
        <f>IF(ISNUMBER(Р9!X11)=FALSE,"",Р9!X11)&amp;IF(ISNUMBER(Р9!X11)=FALSE,"",",")</f>
        <v/>
      </c>
    </row>
    <row r="533" spans="1:6">
      <c r="A533" s="6"/>
      <c r="B533" s="109" t="str">
        <f>IF(ISNUMBER(Р9!P12)=FALSE,"",Р9!P12) &amp; IF(ISNUMBER(Р9!P12)=FALSE,"",", ")</f>
        <v/>
      </c>
      <c r="C533" s="109" t="str">
        <f>IF(ISNUMBER(Р9!R12)=FALSE,"",Р9!R12)&amp;IF(ISNUMBER(Р9!R12)=FALSE,"",",")</f>
        <v/>
      </c>
      <c r="D533" s="109" t="str">
        <f>IF(ISNUMBER(Р9!T12)=FALSE,"",Р9!T12)&amp;IF(ISNUMBER(Р9!T12)=FALSE,"",",")</f>
        <v/>
      </c>
      <c r="E533" s="109" t="str">
        <f>IF(ISNUMBER(Р9!V12)=FALSE,"",Р9!V12)&amp;IF(ISNUMBER(Р9!V12)=FALSE,"",",")</f>
        <v/>
      </c>
      <c r="F533" s="109" t="str">
        <f>IF(ISNUMBER(Р9!X12)=FALSE,"",Р9!X12)&amp;IF(ISNUMBER(Р9!X12)=FALSE,"",",")</f>
        <v/>
      </c>
    </row>
    <row r="534" spans="1:6">
      <c r="A534" s="6"/>
      <c r="B534" s="109" t="str">
        <f>IF(ISNUMBER(Р9!P13)=FALSE,"",Р9!P13) &amp; IF(ISNUMBER(Р9!P13)=FALSE,"",", ")</f>
        <v/>
      </c>
      <c r="C534" s="109" t="str">
        <f>IF(ISNUMBER(Р9!R13)=FALSE,"",Р9!R13)&amp;IF(ISNUMBER(Р9!R13)=FALSE,"",",")</f>
        <v/>
      </c>
      <c r="D534" s="109" t="str">
        <f>IF(ISNUMBER(Р9!T13)=FALSE,"",Р9!T13)&amp;IF(ISNUMBER(Р9!T13)=FALSE,"",",")</f>
        <v/>
      </c>
      <c r="E534" s="109" t="str">
        <f>IF(ISNUMBER(Р9!V13)=FALSE,"",Р9!V13)&amp;IF(ISNUMBER(Р9!V13)=FALSE,"",",")</f>
        <v/>
      </c>
      <c r="F534" s="109" t="str">
        <f>IF(ISNUMBER(Р9!X13)=FALSE,"",Р9!X13)&amp;IF(ISNUMBER(Р9!X13)=FALSE,"",",")</f>
        <v/>
      </c>
    </row>
    <row r="535" spans="1:6">
      <c r="A535" s="6"/>
      <c r="B535" s="109" t="str">
        <f>IF(ISNUMBER(Р9!P14)=FALSE,"",Р9!P14) &amp; IF(ISNUMBER(Р9!P14)=FALSE,"",", ")</f>
        <v/>
      </c>
      <c r="C535" s="109" t="str">
        <f>IF(ISNUMBER(Р9!R14)=FALSE,"",Р9!R14)&amp;IF(ISNUMBER(Р9!R14)=FALSE,"",",")</f>
        <v/>
      </c>
      <c r="D535" s="109" t="str">
        <f>IF(ISNUMBER(Р9!T14)=FALSE,"",Р9!T14)&amp;IF(ISNUMBER(Р9!T14)=FALSE,"",",")</f>
        <v/>
      </c>
      <c r="E535" s="109" t="str">
        <f>IF(ISNUMBER(Р9!V14)=FALSE,"",Р9!V14)&amp;IF(ISNUMBER(Р9!V14)=FALSE,"",",")</f>
        <v/>
      </c>
      <c r="F535" s="109" t="str">
        <f>IF(ISNUMBER(Р9!X14)=FALSE,"",Р9!X14)&amp;IF(ISNUMBER(Р9!X14)=FALSE,"",",")</f>
        <v/>
      </c>
    </row>
    <row r="536" spans="1:6">
      <c r="A536" s="6"/>
      <c r="B536" s="109" t="str">
        <f>IF(ISNUMBER(Р9!P15)=FALSE,"",Р9!P15) &amp; IF(ISNUMBER(Р9!P15)=FALSE,"",", ")</f>
        <v/>
      </c>
      <c r="C536" s="109" t="str">
        <f>IF(ISNUMBER(Р9!R15)=FALSE,"",Р9!R15)&amp;IF(ISNUMBER(Р9!R15)=FALSE,"",",")</f>
        <v/>
      </c>
      <c r="D536" s="109" t="str">
        <f>IF(ISNUMBER(Р9!T15)=FALSE,"",Р9!T15)&amp;IF(ISNUMBER(Р9!T15)=FALSE,"",",")</f>
        <v/>
      </c>
      <c r="E536" s="109" t="str">
        <f>IF(ISNUMBER(Р9!V15)=FALSE,"",Р9!V15)&amp;IF(ISNUMBER(Р9!V15)=FALSE,"",",")</f>
        <v/>
      </c>
      <c r="F536" s="109" t="str">
        <f>IF(ISNUMBER(Р9!X15)=FALSE,"",Р9!X15)&amp;IF(ISNUMBER(Р9!X15)=FALSE,"",",")</f>
        <v/>
      </c>
    </row>
    <row r="537" spans="1:6">
      <c r="A537" s="6"/>
      <c r="B537" s="109" t="str">
        <f>IF(ISNUMBER(Р9!P16)=FALSE,"",Р9!P16) &amp; IF(ISNUMBER(Р9!P16)=FALSE,"",", ")</f>
        <v/>
      </c>
      <c r="C537" s="109" t="str">
        <f>IF(ISNUMBER(Р9!R16)=FALSE,"",Р9!R16)&amp;IF(ISNUMBER(Р9!R16)=FALSE,"",",")</f>
        <v/>
      </c>
      <c r="D537" s="109" t="str">
        <f>IF(ISNUMBER(Р9!T16)=FALSE,"",Р9!T16)&amp;IF(ISNUMBER(Р9!T16)=FALSE,"",",")</f>
        <v/>
      </c>
      <c r="E537" s="109" t="str">
        <f>IF(ISNUMBER(Р9!V16)=FALSE,"",Р9!V16)&amp;IF(ISNUMBER(Р9!V16)=FALSE,"",",")</f>
        <v/>
      </c>
      <c r="F537" s="109" t="str">
        <f>IF(ISNUMBER(Р9!X16)=FALSE,"",Р9!X16)&amp;IF(ISNUMBER(Р9!X16)=FALSE,"",",")</f>
        <v/>
      </c>
    </row>
    <row r="538" spans="1:6">
      <c r="A538" s="6"/>
      <c r="B538" s="109" t="str">
        <f>IF(ISNUMBER(Р9!P17)=FALSE,"",Р9!P17) &amp; IF(ISNUMBER(Р9!P17)=FALSE,"",", ")</f>
        <v/>
      </c>
      <c r="C538" s="109" t="str">
        <f>IF(ISNUMBER(Р9!R17)=FALSE,"",Р9!R17)&amp;IF(ISNUMBER(Р9!R17)=FALSE,"",",")</f>
        <v/>
      </c>
      <c r="D538" s="109" t="str">
        <f>IF(ISNUMBER(Р9!T17)=FALSE,"",Р9!T17)&amp;IF(ISNUMBER(Р9!T17)=FALSE,"",",")</f>
        <v/>
      </c>
      <c r="E538" s="109" t="str">
        <f>IF(ISNUMBER(Р9!V17)=FALSE,"",Р9!V17)&amp;IF(ISNUMBER(Р9!V17)=FALSE,"",",")</f>
        <v/>
      </c>
      <c r="F538" s="109" t="str">
        <f>IF(ISNUMBER(Р9!X17)=FALSE,"",Р9!X17)&amp;IF(ISNUMBER(Р9!X17)=FALSE,"",",")</f>
        <v/>
      </c>
    </row>
    <row r="539" spans="1:6">
      <c r="A539" s="6"/>
      <c r="B539" s="109" t="str">
        <f>IF(ISNUMBER(Р9!P18)=FALSE,"",Р9!P18) &amp; IF(ISNUMBER(Р9!P18)=FALSE,"",", ")</f>
        <v/>
      </c>
      <c r="C539" s="109" t="str">
        <f>IF(ISNUMBER(Р9!R18)=FALSE,"",Р9!R18)&amp;IF(ISNUMBER(Р9!R18)=FALSE,"",",")</f>
        <v/>
      </c>
      <c r="D539" s="109" t="str">
        <f>IF(ISNUMBER(Р9!T18)=FALSE,"",Р9!T18)&amp;IF(ISNUMBER(Р9!T18)=FALSE,"",",")</f>
        <v/>
      </c>
      <c r="E539" s="109" t="str">
        <f>IF(ISNUMBER(Р9!V18)=FALSE,"",Р9!V18)&amp;IF(ISNUMBER(Р9!V18)=FALSE,"",",")</f>
        <v/>
      </c>
      <c r="F539" s="109" t="str">
        <f>IF(ISNUMBER(Р9!X18)=FALSE,"",Р9!X18)&amp;IF(ISNUMBER(Р9!X18)=FALSE,"",",")</f>
        <v/>
      </c>
    </row>
    <row r="540" spans="1:6">
      <c r="A540" s="6"/>
      <c r="B540" s="109" t="str">
        <f>IF(ISNUMBER(Р9!P19)=FALSE,"",Р9!P19) &amp; IF(ISNUMBER(Р9!P19)=FALSE,"",", ")</f>
        <v/>
      </c>
      <c r="C540" s="109" t="str">
        <f>IF(ISNUMBER(Р9!R19)=FALSE,"",Р9!R19)&amp;IF(ISNUMBER(Р9!R19)=FALSE,"",",")</f>
        <v/>
      </c>
      <c r="D540" s="109" t="str">
        <f>IF(ISNUMBER(Р9!T19)=FALSE,"",Р9!T19)&amp;IF(ISNUMBER(Р9!T19)=FALSE,"",",")</f>
        <v/>
      </c>
      <c r="E540" s="109" t="str">
        <f>IF(ISNUMBER(Р9!V19)=FALSE,"",Р9!V19)&amp;IF(ISNUMBER(Р9!V19)=FALSE,"",",")</f>
        <v/>
      </c>
      <c r="F540" s="109" t="str">
        <f>IF(ISNUMBER(Р9!X19)=FALSE,"",Р9!X19)&amp;IF(ISNUMBER(Р9!X19)=FALSE,"",",")</f>
        <v/>
      </c>
    </row>
    <row r="541" spans="1:6">
      <c r="A541" s="6"/>
      <c r="B541" s="109" t="str">
        <f>IF(ISNUMBER(Р9!P20)=FALSE,"",Р9!P20) &amp; IF(ISNUMBER(Р9!P20)=FALSE,"",", ")</f>
        <v/>
      </c>
      <c r="C541" s="109" t="str">
        <f>IF(ISNUMBER(Р9!R20)=FALSE,"",Р9!R20)&amp;IF(ISNUMBER(Р9!R20)=FALSE,"",",")</f>
        <v/>
      </c>
      <c r="D541" s="109" t="str">
        <f>IF(ISNUMBER(Р9!T20)=FALSE,"",Р9!T20)&amp;IF(ISNUMBER(Р9!T20)=FALSE,"",",")</f>
        <v/>
      </c>
      <c r="E541" s="109" t="str">
        <f>IF(ISNUMBER(Р9!V20)=FALSE,"",Р9!V20)&amp;IF(ISNUMBER(Р9!V20)=FALSE,"",",")</f>
        <v/>
      </c>
      <c r="F541" s="109" t="str">
        <f>IF(ISNUMBER(Р9!X20)=FALSE,"",Р9!X20)&amp;IF(ISNUMBER(Р9!X20)=FALSE,"",",")</f>
        <v/>
      </c>
    </row>
    <row r="542" spans="1:6">
      <c r="A542" s="6"/>
      <c r="B542" s="109" t="str">
        <f>IF(ISNUMBER(Р9!P21)=FALSE,"",Р9!P21) &amp; IF(ISNUMBER(Р9!P21)=FALSE,"",", ")</f>
        <v/>
      </c>
      <c r="C542" s="109" t="str">
        <f>IF(ISNUMBER(Р9!R21)=FALSE,"",Р9!R21)&amp;IF(ISNUMBER(Р9!R21)=FALSE,"",",")</f>
        <v/>
      </c>
      <c r="D542" s="109" t="str">
        <f>IF(ISNUMBER(Р9!T21)=FALSE,"",Р9!T21)&amp;IF(ISNUMBER(Р9!T21)=FALSE,"",",")</f>
        <v/>
      </c>
      <c r="E542" s="109" t="str">
        <f>IF(ISNUMBER(Р9!V21)=FALSE,"",Р9!V21)&amp;IF(ISNUMBER(Р9!V21)=FALSE,"",",")</f>
        <v/>
      </c>
      <c r="F542" s="109" t="str">
        <f>IF(ISNUMBER(Р9!X21)=FALSE,"",Р9!X21)&amp;IF(ISNUMBER(Р9!X21)=FALSE,"",",")</f>
        <v/>
      </c>
    </row>
    <row r="543" spans="1:6">
      <c r="A543" s="6"/>
      <c r="B543" s="109" t="str">
        <f>IF(ISNUMBER(Р9!P22)=FALSE,"",Р9!P22) &amp; IF(ISNUMBER(Р9!P22)=FALSE,"",", ")</f>
        <v/>
      </c>
      <c r="C543" s="109" t="str">
        <f>IF(ISNUMBER(Р9!R22)=FALSE,"",Р9!R22)&amp;IF(ISNUMBER(Р9!R22)=FALSE,"",",")</f>
        <v/>
      </c>
      <c r="D543" s="109" t="str">
        <f>IF(ISNUMBER(Р9!T22)=FALSE,"",Р9!T22)&amp;IF(ISNUMBER(Р9!T22)=FALSE,"",",")</f>
        <v/>
      </c>
      <c r="E543" s="109" t="str">
        <f>IF(ISNUMBER(Р9!V22)=FALSE,"",Р9!V22)&amp;IF(ISNUMBER(Р9!V22)=FALSE,"",",")</f>
        <v/>
      </c>
      <c r="F543" s="109" t="str">
        <f>IF(ISNUMBER(Р9!X22)=FALSE,"",Р9!X22)&amp;IF(ISNUMBER(Р9!X22)=FALSE,"",",")</f>
        <v/>
      </c>
    </row>
    <row r="544" spans="1:6">
      <c r="A544" s="6"/>
      <c r="B544" s="109" t="str">
        <f>IF(ISNUMBER(Р9!P23)=FALSE,"",Р9!P23) &amp; IF(ISNUMBER(Р9!P23)=FALSE,"",", ")</f>
        <v/>
      </c>
      <c r="C544" s="109" t="str">
        <f>IF(ISNUMBER(Р9!R23)=FALSE,"",Р9!R23)&amp;IF(ISNUMBER(Р9!R23)=FALSE,"",",")</f>
        <v/>
      </c>
      <c r="D544" s="109" t="str">
        <f>IF(ISNUMBER(Р9!T23)=FALSE,"",Р9!T23)&amp;IF(ISNUMBER(Р9!T23)=FALSE,"",",")</f>
        <v/>
      </c>
      <c r="E544" s="109" t="str">
        <f>IF(ISNUMBER(Р9!V23)=FALSE,"",Р9!V23)&amp;IF(ISNUMBER(Р9!V23)=FALSE,"",",")</f>
        <v/>
      </c>
      <c r="F544" s="109" t="str">
        <f>IF(ISNUMBER(Р9!X23)=FALSE,"",Р9!X23)&amp;IF(ISNUMBER(Р9!X23)=FALSE,"",",")</f>
        <v/>
      </c>
    </row>
    <row r="545" spans="1:6">
      <c r="A545" s="6"/>
      <c r="B545" s="109" t="str">
        <f>IF(ISNUMBER(Р9!P24)=FALSE,"",Р9!P24) &amp; IF(ISNUMBER(Р9!P24)=FALSE,"",", ")</f>
        <v/>
      </c>
      <c r="C545" s="109" t="str">
        <f>IF(ISNUMBER(Р9!R24)=FALSE,"",Р9!R24)&amp;IF(ISNUMBER(Р9!R24)=FALSE,"",",")</f>
        <v/>
      </c>
      <c r="D545" s="109" t="str">
        <f>IF(ISNUMBER(Р9!T24)=FALSE,"",Р9!T24)&amp;IF(ISNUMBER(Р9!T24)=FALSE,"",",")</f>
        <v/>
      </c>
      <c r="E545" s="109" t="str">
        <f>IF(ISNUMBER(Р9!V24)=FALSE,"",Р9!V24)&amp;IF(ISNUMBER(Р9!V24)=FALSE,"",",")</f>
        <v/>
      </c>
      <c r="F545" s="109" t="str">
        <f>IF(ISNUMBER(Р9!X24)=FALSE,"",Р9!X24)&amp;IF(ISNUMBER(Р9!X24)=FALSE,"",",")</f>
        <v/>
      </c>
    </row>
    <row r="546" spans="1:6">
      <c r="A546" s="6"/>
      <c r="B546" s="109" t="str">
        <f>IF(ISNUMBER(Р9!P25)=FALSE,"",Р9!P25) &amp; IF(ISNUMBER(Р9!P25)=FALSE,"",", ")</f>
        <v/>
      </c>
      <c r="C546" s="109" t="str">
        <f>IF(ISNUMBER(Р9!R25)=FALSE,"",Р9!R25)&amp;IF(ISNUMBER(Р9!R25)=FALSE,"",",")</f>
        <v/>
      </c>
      <c r="D546" s="109" t="str">
        <f>IF(ISNUMBER(Р9!T25)=FALSE,"",Р9!T25)&amp;IF(ISNUMBER(Р9!T25)=FALSE,"",",")</f>
        <v/>
      </c>
      <c r="E546" s="109" t="str">
        <f>IF(ISNUMBER(Р9!V25)=FALSE,"",Р9!V25)&amp;IF(ISNUMBER(Р9!V25)=FALSE,"",",")</f>
        <v/>
      </c>
      <c r="F546" s="109" t="str">
        <f>IF(ISNUMBER(Р9!X25)=FALSE,"",Р9!X25)&amp;IF(ISNUMBER(Р9!X25)=FALSE,"",",")</f>
        <v/>
      </c>
    </row>
    <row r="547" spans="1:6">
      <c r="A547" s="6"/>
      <c r="B547" s="109" t="str">
        <f>IF(ISNUMBER(Р9!P26)=FALSE,"",Р9!P26) &amp; IF(ISNUMBER(Р9!P26)=FALSE,"",", ")</f>
        <v/>
      </c>
      <c r="C547" s="109" t="str">
        <f>IF(ISNUMBER(Р9!R26)=FALSE,"",Р9!R26)&amp;IF(ISNUMBER(Р9!R26)=FALSE,"",",")</f>
        <v/>
      </c>
      <c r="D547" s="109" t="str">
        <f>IF(ISNUMBER(Р9!T26)=FALSE,"",Р9!T26)&amp;IF(ISNUMBER(Р9!T26)=FALSE,"",",")</f>
        <v/>
      </c>
      <c r="E547" s="109" t="str">
        <f>IF(ISNUMBER(Р9!V26)=FALSE,"",Р9!V26)&amp;IF(ISNUMBER(Р9!V26)=FALSE,"",",")</f>
        <v/>
      </c>
      <c r="F547" s="109" t="str">
        <f>IF(ISNUMBER(Р9!X26)=FALSE,"",Р9!X26)&amp;IF(ISNUMBER(Р9!X26)=FALSE,"",",")</f>
        <v/>
      </c>
    </row>
    <row r="548" spans="1:6">
      <c r="A548" s="6"/>
      <c r="B548" s="109" t="str">
        <f>IF(ISNUMBER(Р9!P27)=FALSE,"",Р9!P27) &amp; IF(ISNUMBER(Р9!P27)=FALSE,"",", ")</f>
        <v/>
      </c>
      <c r="C548" s="109" t="str">
        <f>IF(ISNUMBER(Р9!R27)=FALSE,"",Р9!R27)&amp;IF(ISNUMBER(Р9!R27)=FALSE,"",",")</f>
        <v/>
      </c>
      <c r="D548" s="109" t="str">
        <f>IF(ISNUMBER(Р9!T27)=FALSE,"",Р9!T27)&amp;IF(ISNUMBER(Р9!T27)=FALSE,"",",")</f>
        <v/>
      </c>
      <c r="E548" s="109" t="str">
        <f>IF(ISNUMBER(Р9!V27)=FALSE,"",Р9!V27)&amp;IF(ISNUMBER(Р9!V27)=FALSE,"",",")</f>
        <v/>
      </c>
      <c r="F548" s="109" t="str">
        <f>IF(ISNUMBER(Р9!X27)=FALSE,"",Р9!X27)&amp;IF(ISNUMBER(Р9!X27)=FALSE,"",",")</f>
        <v/>
      </c>
    </row>
    <row r="549" spans="1:6">
      <c r="A549" s="6"/>
      <c r="B549" s="109" t="str">
        <f>IF(ISNUMBER(Р9!P28)=FALSE,"",Р9!P28) &amp; IF(ISNUMBER(Р9!P28)=FALSE,"",", ")</f>
        <v/>
      </c>
      <c r="C549" s="109" t="str">
        <f>IF(ISNUMBER(Р9!R28)=FALSE,"",Р9!R28)&amp;IF(ISNUMBER(Р9!R28)=FALSE,"",",")</f>
        <v/>
      </c>
      <c r="D549" s="109" t="str">
        <f>IF(ISNUMBER(Р9!T28)=FALSE,"",Р9!T28)&amp;IF(ISNUMBER(Р9!T28)=FALSE,"",",")</f>
        <v/>
      </c>
      <c r="E549" s="109" t="str">
        <f>IF(ISNUMBER(Р9!V28)=FALSE,"",Р9!V28)&amp;IF(ISNUMBER(Р9!V28)=FALSE,"",",")</f>
        <v/>
      </c>
      <c r="F549" s="109" t="str">
        <f>IF(ISNUMBER(Р9!X28)=FALSE,"",Р9!X28)&amp;IF(ISNUMBER(Р9!X28)=FALSE,"",",")</f>
        <v/>
      </c>
    </row>
    <row r="550" spans="1:6">
      <c r="A550" s="6"/>
      <c r="B550" s="109" t="str">
        <f>IF(ISNUMBER(Р9!P29)=FALSE,"",Р9!P29) &amp; IF(ISNUMBER(Р9!P29)=FALSE,"",", ")</f>
        <v/>
      </c>
      <c r="C550" s="109" t="str">
        <f>IF(ISNUMBER(Р9!R29)=FALSE,"",Р9!R29)&amp;IF(ISNUMBER(Р9!R29)=FALSE,"",",")</f>
        <v/>
      </c>
      <c r="D550" s="109" t="str">
        <f>IF(ISNUMBER(Р9!T29)=FALSE,"",Р9!T29)&amp;IF(ISNUMBER(Р9!T29)=FALSE,"",",")</f>
        <v/>
      </c>
      <c r="E550" s="109" t="str">
        <f>IF(ISNUMBER(Р9!V29)=FALSE,"",Р9!V29)&amp;IF(ISNUMBER(Р9!V29)=FALSE,"",",")</f>
        <v/>
      </c>
      <c r="F550" s="109" t="str">
        <f>IF(ISNUMBER(Р9!X29)=FALSE,"",Р9!X29)&amp;IF(ISNUMBER(Р9!X29)=FALSE,"",",")</f>
        <v/>
      </c>
    </row>
    <row r="551" spans="1:6">
      <c r="A551" s="6"/>
      <c r="B551" s="109" t="str">
        <f>IF(ISNUMBER(Р9!P30)=FALSE,"",Р9!P30) &amp; IF(ISNUMBER(Р9!P30)=FALSE,"",", ")</f>
        <v/>
      </c>
      <c r="C551" s="109" t="str">
        <f>IF(ISNUMBER(Р9!R30)=FALSE,"",Р9!R30)&amp;IF(ISNUMBER(Р9!R30)=FALSE,"",",")</f>
        <v/>
      </c>
      <c r="D551" s="109" t="str">
        <f>IF(ISNUMBER(Р9!T30)=FALSE,"",Р9!T30)&amp;IF(ISNUMBER(Р9!T30)=FALSE,"",",")</f>
        <v/>
      </c>
      <c r="E551" s="109" t="str">
        <f>IF(ISNUMBER(Р9!V30)=FALSE,"",Р9!V30)&amp;IF(ISNUMBER(Р9!V30)=FALSE,"",",")</f>
        <v/>
      </c>
      <c r="F551" s="109" t="str">
        <f>IF(ISNUMBER(Р9!X30)=FALSE,"",Р9!X30)&amp;IF(ISNUMBER(Р9!X30)=FALSE,"",",")</f>
        <v/>
      </c>
    </row>
    <row r="552" spans="1:6">
      <c r="A552" s="6"/>
      <c r="B552" s="109" t="str">
        <f>IF(ISNUMBER(Р9!P31)=FALSE,"",Р9!P31) &amp; IF(ISNUMBER(Р9!P31)=FALSE,"",", ")</f>
        <v/>
      </c>
      <c r="C552" s="109" t="str">
        <f>IF(ISNUMBER(Р9!R31)=FALSE,"",Р9!R31)&amp;IF(ISNUMBER(Р9!R31)=FALSE,"",",")</f>
        <v/>
      </c>
      <c r="D552" s="109" t="str">
        <f>IF(ISNUMBER(Р9!T31)=FALSE,"",Р9!T31)&amp;IF(ISNUMBER(Р9!T31)=FALSE,"",",")</f>
        <v/>
      </c>
      <c r="E552" s="109" t="str">
        <f>IF(ISNUMBER(Р9!V31)=FALSE,"",Р9!V31)&amp;IF(ISNUMBER(Р9!V31)=FALSE,"",",")</f>
        <v/>
      </c>
      <c r="F552" s="109" t="str">
        <f>IF(ISNUMBER(Р9!X31)=FALSE,"",Р9!X31)&amp;IF(ISNUMBER(Р9!X31)=FALSE,"",",")</f>
        <v/>
      </c>
    </row>
    <row r="553" spans="1:6">
      <c r="A553" s="6"/>
      <c r="B553" s="109" t="str">
        <f>IF(ISNUMBER(Р9!P32)=FALSE,"",Р9!P32) &amp; IF(ISNUMBER(Р9!P32)=FALSE,"",", ")</f>
        <v/>
      </c>
      <c r="C553" s="109" t="str">
        <f>IF(ISNUMBER(Р9!R32)=FALSE,"",Р9!R32)&amp;IF(ISNUMBER(Р9!R32)=FALSE,"",",")</f>
        <v/>
      </c>
      <c r="D553" s="109" t="str">
        <f>IF(ISNUMBER(Р9!T32)=FALSE,"",Р9!T32)&amp;IF(ISNUMBER(Р9!T32)=FALSE,"",",")</f>
        <v/>
      </c>
      <c r="E553" s="109" t="str">
        <f>IF(ISNUMBER(Р9!V32)=FALSE,"",Р9!V32)&amp;IF(ISNUMBER(Р9!V32)=FALSE,"",",")</f>
        <v/>
      </c>
      <c r="F553" s="109" t="str">
        <f>IF(ISNUMBER(Р9!X32)=FALSE,"",Р9!X32)&amp;IF(ISNUMBER(Р9!X32)=FALSE,"",",")</f>
        <v/>
      </c>
    </row>
    <row r="554" spans="1:6">
      <c r="A554" s="6"/>
      <c r="B554" s="109" t="str">
        <f>IF(ISNUMBER(Р9!P33)=FALSE,"",Р9!P33) &amp; IF(ISNUMBER(Р9!P33)=FALSE,"",", ")</f>
        <v/>
      </c>
      <c r="C554" s="109" t="str">
        <f>IF(ISNUMBER(Р9!R33)=FALSE,"",Р9!R33)&amp;IF(ISNUMBER(Р9!R33)=FALSE,"",",")</f>
        <v/>
      </c>
      <c r="D554" s="109" t="str">
        <f>IF(ISNUMBER(Р9!T33)=FALSE,"",Р9!T33)&amp;IF(ISNUMBER(Р9!T33)=FALSE,"",",")</f>
        <v/>
      </c>
      <c r="E554" s="109" t="str">
        <f>IF(ISNUMBER(Р9!V33)=FALSE,"",Р9!V33)&amp;IF(ISNUMBER(Р9!V33)=FALSE,"",",")</f>
        <v/>
      </c>
      <c r="F554" s="109" t="str">
        <f>IF(ISNUMBER(Р9!X33)=FALSE,"",Р9!X33)&amp;IF(ISNUMBER(Р9!X33)=FALSE,"",",")</f>
        <v/>
      </c>
    </row>
    <row r="555" spans="1:6">
      <c r="A555" s="6"/>
      <c r="B555" s="109" t="str">
        <f>IF(ISNUMBER(Р9!P34)=FALSE,"",Р9!P34) &amp; IF(ISNUMBER(Р9!P34)=FALSE,"",", ")</f>
        <v/>
      </c>
      <c r="C555" s="109" t="str">
        <f>IF(ISNUMBER(Р9!R34)=FALSE,"",Р9!R34)&amp;IF(ISNUMBER(Р9!R34)=FALSE,"",",")</f>
        <v/>
      </c>
      <c r="D555" s="109" t="str">
        <f>IF(ISNUMBER(Р9!T34)=FALSE,"",Р9!T34)&amp;IF(ISNUMBER(Р9!T34)=FALSE,"",",")</f>
        <v/>
      </c>
      <c r="E555" s="109" t="str">
        <f>IF(ISNUMBER(Р9!V34)=FALSE,"",Р9!V34)&amp;IF(ISNUMBER(Р9!V34)=FALSE,"",",")</f>
        <v/>
      </c>
      <c r="F555" s="109" t="str">
        <f>IF(ISNUMBER(Р9!X34)=FALSE,"",Р9!X34)&amp;IF(ISNUMBER(Р9!X34)=FALSE,"",",")</f>
        <v/>
      </c>
    </row>
    <row r="556" spans="1:6">
      <c r="A556" s="6"/>
      <c r="B556" s="109" t="str">
        <f>IF(ISNUMBER(Р9!P35)=FALSE,"",Р9!P35) &amp; IF(ISNUMBER(Р9!P35)=FALSE,"",", ")</f>
        <v/>
      </c>
      <c r="C556" s="109" t="str">
        <f>IF(ISNUMBER(Р9!R35)=FALSE,"",Р9!R35)&amp;IF(ISNUMBER(Р9!R35)=FALSE,"",",")</f>
        <v/>
      </c>
      <c r="D556" s="109" t="str">
        <f>IF(ISNUMBER(Р9!T35)=FALSE,"",Р9!T35)&amp;IF(ISNUMBER(Р9!T35)=FALSE,"",",")</f>
        <v/>
      </c>
      <c r="E556" s="109" t="str">
        <f>IF(ISNUMBER(Р9!V35)=FALSE,"",Р9!V35)&amp;IF(ISNUMBER(Р9!V35)=FALSE,"",",")</f>
        <v/>
      </c>
      <c r="F556" s="109" t="str">
        <f>IF(ISNUMBER(Р9!X35)=FALSE,"",Р9!X35)&amp;IF(ISNUMBER(Р9!X35)=FALSE,"",",")</f>
        <v/>
      </c>
    </row>
    <row r="557" spans="1:6">
      <c r="A557" s="6"/>
      <c r="B557" s="109" t="str">
        <f>IF(ISNUMBER(Р9!P36)=FALSE,"",Р9!P36) &amp; IF(ISNUMBER(Р9!P36)=FALSE,"",", ")</f>
        <v/>
      </c>
      <c r="C557" s="109" t="str">
        <f>IF(ISNUMBER(Р9!R36)=FALSE,"",Р9!R36)&amp;IF(ISNUMBER(Р9!R36)=FALSE,"",",")</f>
        <v/>
      </c>
      <c r="D557" s="109" t="str">
        <f>IF(ISNUMBER(Р9!T36)=FALSE,"",Р9!T36)&amp;IF(ISNUMBER(Р9!T36)=FALSE,"",",")</f>
        <v/>
      </c>
      <c r="E557" s="109" t="str">
        <f>IF(ISNUMBER(Р9!V36)=FALSE,"",Р9!V36)&amp;IF(ISNUMBER(Р9!V36)=FALSE,"",",")</f>
        <v/>
      </c>
      <c r="F557" s="109" t="str">
        <f>IF(ISNUMBER(Р9!X36)=FALSE,"",Р9!X36)&amp;IF(ISNUMBER(Р9!X36)=FALSE,"",",")</f>
        <v/>
      </c>
    </row>
    <row r="558" spans="1:6">
      <c r="A558" s="6"/>
      <c r="B558" s="109" t="str">
        <f>IF(ISNUMBER(Р9!P37)=FALSE,"",Р9!P37) &amp; IF(ISNUMBER(Р9!P37)=FALSE,"",", ")</f>
        <v/>
      </c>
      <c r="C558" s="109" t="str">
        <f>IF(ISNUMBER(Р9!R37)=FALSE,"",Р9!R37)&amp;IF(ISNUMBER(Р9!R37)=FALSE,"",",")</f>
        <v/>
      </c>
      <c r="D558" s="109" t="str">
        <f>IF(ISNUMBER(Р9!T37)=FALSE,"",Р9!T37)&amp;IF(ISNUMBER(Р9!T37)=FALSE,"",",")</f>
        <v/>
      </c>
      <c r="E558" s="109" t="str">
        <f>IF(ISNUMBER(Р9!V37)=FALSE,"",Р9!V37)&amp;IF(ISNUMBER(Р9!V37)=FALSE,"",",")</f>
        <v/>
      </c>
      <c r="F558" s="109" t="str">
        <f>IF(ISNUMBER(Р9!X37)=FALSE,"",Р9!X37)&amp;IF(ISNUMBER(Р9!X37)=FALSE,"",",")</f>
        <v/>
      </c>
    </row>
    <row r="559" spans="1:6">
      <c r="A559" s="6"/>
      <c r="B559" s="109" t="str">
        <f>IF(ISNUMBER(Р9!P38)=FALSE,"",Р9!P38) &amp; IF(ISNUMBER(Р9!P38)=FALSE,"",", ")</f>
        <v/>
      </c>
      <c r="C559" s="109" t="str">
        <f>IF(ISNUMBER(Р9!R38)=FALSE,"",Р9!R38)&amp;IF(ISNUMBER(Р9!R38)=FALSE,"",",")</f>
        <v/>
      </c>
      <c r="D559" s="109" t="str">
        <f>IF(ISNUMBER(Р9!T38)=FALSE,"",Р9!T38)&amp;IF(ISNUMBER(Р9!T38)=FALSE,"",",")</f>
        <v/>
      </c>
      <c r="E559" s="109" t="str">
        <f>IF(ISNUMBER(Р9!V38)=FALSE,"",Р9!V38)&amp;IF(ISNUMBER(Р9!V38)=FALSE,"",",")</f>
        <v/>
      </c>
      <c r="F559" s="109" t="str">
        <f>IF(ISNUMBER(Р9!X38)=FALSE,"",Р9!X38)&amp;IF(ISNUMBER(Р9!X38)=FALSE,"",",")</f>
        <v/>
      </c>
    </row>
    <row r="560" spans="1:6">
      <c r="A560" s="6"/>
      <c r="B560" s="109" t="str">
        <f>IF(ISNUMBER(Р9!P39)=FALSE,"",Р9!P39) &amp; IF(ISNUMBER(Р9!P39)=FALSE,"",", ")</f>
        <v/>
      </c>
      <c r="C560" s="109" t="str">
        <f>IF(ISNUMBER(Р9!R39)=FALSE,"",Р9!R39)&amp;IF(ISNUMBER(Р9!R39)=FALSE,"",",")</f>
        <v/>
      </c>
      <c r="D560" s="109" t="str">
        <f>IF(ISNUMBER(Р9!T39)=FALSE,"",Р9!T39)&amp;IF(ISNUMBER(Р9!T39)=FALSE,"",",")</f>
        <v/>
      </c>
      <c r="E560" s="109" t="str">
        <f>IF(ISNUMBER(Р9!V39)=FALSE,"",Р9!V39)&amp;IF(ISNUMBER(Р9!V39)=FALSE,"",",")</f>
        <v/>
      </c>
      <c r="F560" s="109" t="str">
        <f>IF(ISNUMBER(Р9!X39)=FALSE,"",Р9!X39)&amp;IF(ISNUMBER(Р9!X39)=FALSE,"",",")</f>
        <v/>
      </c>
    </row>
    <row r="561" spans="1:6">
      <c r="A561" s="6"/>
      <c r="B561" s="109" t="str">
        <f>IF(ISNUMBER(Р9!P40)=FALSE,"",Р9!P40) &amp; IF(ISNUMBER(Р9!P40)=FALSE,"",", ")</f>
        <v/>
      </c>
      <c r="C561" s="109" t="str">
        <f>IF(ISNUMBER(Р9!R40)=FALSE,"",Р9!R40)&amp;IF(ISNUMBER(Р9!R40)=FALSE,"",",")</f>
        <v/>
      </c>
      <c r="D561" s="109" t="str">
        <f>IF(ISNUMBER(Р9!T40)=FALSE,"",Р9!T40)&amp;IF(ISNUMBER(Р9!T40)=FALSE,"",",")</f>
        <v/>
      </c>
      <c r="E561" s="109" t="str">
        <f>IF(ISNUMBER(Р9!V40)=FALSE,"",Р9!V40)&amp;IF(ISNUMBER(Р9!V40)=FALSE,"",",")</f>
        <v/>
      </c>
      <c r="F561" s="109" t="str">
        <f>IF(ISNUMBER(Р9!X40)=FALSE,"",Р9!X40)&amp;IF(ISNUMBER(Р9!X40)=FALSE,"",",")</f>
        <v/>
      </c>
    </row>
    <row r="562" spans="1:6">
      <c r="A562" s="6"/>
      <c r="B562" s="109" t="str">
        <f>IF(ISNUMBER(Р9!P41)=FALSE,"",Р9!P41) &amp; IF(ISNUMBER(Р9!P41)=FALSE,"",", ")</f>
        <v/>
      </c>
      <c r="C562" s="109" t="str">
        <f>IF(ISNUMBER(Р9!R41)=FALSE,"",Р9!R41)&amp;IF(ISNUMBER(Р9!R41)=FALSE,"",",")</f>
        <v/>
      </c>
      <c r="D562" s="109" t="str">
        <f>IF(ISNUMBER(Р9!T41)=FALSE,"",Р9!T41)&amp;IF(ISNUMBER(Р9!T41)=FALSE,"",",")</f>
        <v/>
      </c>
      <c r="E562" s="109" t="str">
        <f>IF(ISNUMBER(Р9!V41)=FALSE,"",Р9!V41)&amp;IF(ISNUMBER(Р9!V41)=FALSE,"",",")</f>
        <v/>
      </c>
      <c r="F562" s="109" t="str">
        <f>IF(ISNUMBER(Р9!X41)=FALSE,"",Р9!X41)&amp;IF(ISNUMBER(Р9!X41)=FALSE,"",",")</f>
        <v/>
      </c>
    </row>
    <row r="563" spans="1:6">
      <c r="A563" s="6"/>
      <c r="B563" s="109" t="str">
        <f>IF(ISNUMBER(Р9!P42)=FALSE,"",Р9!P42) &amp; IF(ISNUMBER(Р9!P42)=FALSE,"",", ")</f>
        <v/>
      </c>
      <c r="C563" s="109" t="str">
        <f>IF(ISNUMBER(Р9!R42)=FALSE,"",Р9!R42)&amp;IF(ISNUMBER(Р9!R42)=FALSE,"",",")</f>
        <v/>
      </c>
      <c r="D563" s="109" t="str">
        <f>IF(ISNUMBER(Р9!T42)=FALSE,"",Р9!T42)&amp;IF(ISNUMBER(Р9!T42)=FALSE,"",",")</f>
        <v/>
      </c>
      <c r="E563" s="109" t="str">
        <f>IF(ISNUMBER(Р9!V42)=FALSE,"",Р9!V42)&amp;IF(ISNUMBER(Р9!V42)=FALSE,"",",")</f>
        <v/>
      </c>
      <c r="F563" s="109" t="str">
        <f>IF(ISNUMBER(Р9!X42)=FALSE,"",Р9!X42)&amp;IF(ISNUMBER(Р9!X42)=FALSE,"",",")</f>
        <v/>
      </c>
    </row>
    <row r="564" spans="1:6">
      <c r="A564" s="6"/>
      <c r="B564" s="109" t="str">
        <f>IF(ISNUMBER(Р9!P43)=FALSE,"",Р9!P43) &amp; IF(ISNUMBER(Р9!P43)=FALSE,"",", ")</f>
        <v/>
      </c>
      <c r="C564" s="109" t="str">
        <f>IF(ISNUMBER(Р9!R43)=FALSE,"",Р9!R43)&amp;IF(ISNUMBER(Р9!R43)=FALSE,"",",")</f>
        <v/>
      </c>
      <c r="D564" s="109" t="str">
        <f>IF(ISNUMBER(Р9!T43)=FALSE,"",Р9!T43)&amp;IF(ISNUMBER(Р9!T43)=FALSE,"",",")</f>
        <v/>
      </c>
      <c r="E564" s="109" t="str">
        <f>IF(ISNUMBER(Р9!V43)=FALSE,"",Р9!V43)&amp;IF(ISNUMBER(Р9!V43)=FALSE,"",",")</f>
        <v/>
      </c>
      <c r="F564" s="109" t="str">
        <f>IF(ISNUMBER(Р9!X43)=FALSE,"",Р9!X43)&amp;IF(ISNUMBER(Р9!X43)=FALSE,"",",")</f>
        <v/>
      </c>
    </row>
    <row r="565" spans="1:6">
      <c r="A565" s="6"/>
      <c r="B565" s="109" t="str">
        <f>IF(ISNUMBER(Р9!P44)=FALSE,"",Р9!P44) &amp; IF(ISNUMBER(Р9!P44)=FALSE,"",", ")</f>
        <v/>
      </c>
      <c r="C565" s="109" t="str">
        <f>IF(ISNUMBER(Р9!R44)=FALSE,"",Р9!R44)&amp;IF(ISNUMBER(Р9!R44)=FALSE,"",",")</f>
        <v/>
      </c>
      <c r="D565" s="109" t="str">
        <f>IF(ISNUMBER(Р9!T44)=FALSE,"",Р9!T44)&amp;IF(ISNUMBER(Р9!T44)=FALSE,"",",")</f>
        <v/>
      </c>
      <c r="E565" s="109" t="str">
        <f>IF(ISNUMBER(Р9!V44)=FALSE,"",Р9!V44)&amp;IF(ISNUMBER(Р9!V44)=FALSE,"",",")</f>
        <v/>
      </c>
      <c r="F565" s="109" t="str">
        <f>IF(ISNUMBER(Р9!X44)=FALSE,"",Р9!X44)&amp;IF(ISNUMBER(Р9!X44)=FALSE,"",",")</f>
        <v/>
      </c>
    </row>
    <row r="566" spans="1:6">
      <c r="A566" s="6"/>
      <c r="B566" s="109" t="str">
        <f>IF(ISNUMBER(Р9!P45)=FALSE,"",Р9!P45) &amp; IF(ISNUMBER(Р9!P45)=FALSE,"",", ")</f>
        <v/>
      </c>
      <c r="C566" s="109" t="str">
        <f>IF(ISNUMBER(Р9!R45)=FALSE,"",Р9!R45)&amp;IF(ISNUMBER(Р9!R45)=FALSE,"",",")</f>
        <v/>
      </c>
      <c r="D566" s="109" t="str">
        <f>IF(ISNUMBER(Р9!T45)=FALSE,"",Р9!T45)&amp;IF(ISNUMBER(Р9!T45)=FALSE,"",",")</f>
        <v/>
      </c>
      <c r="E566" s="109" t="str">
        <f>IF(ISNUMBER(Р9!V45)=FALSE,"",Р9!V45)&amp;IF(ISNUMBER(Р9!V45)=FALSE,"",",")</f>
        <v/>
      </c>
      <c r="F566" s="109" t="str">
        <f>IF(ISNUMBER(Р9!X45)=FALSE,"",Р9!X45)&amp;IF(ISNUMBER(Р9!X45)=FALSE,"",",")</f>
        <v/>
      </c>
    </row>
    <row r="567" spans="1:6">
      <c r="A567" s="6"/>
      <c r="B567" s="109" t="str">
        <f>IF(ISNUMBER(Р9!P46)=FALSE,"",Р9!P46) &amp; IF(ISNUMBER(Р9!P46)=FALSE,"",", ")</f>
        <v/>
      </c>
      <c r="C567" s="109" t="str">
        <f>IF(ISNUMBER(Р9!R46)=FALSE,"",Р9!R46)&amp;IF(ISNUMBER(Р9!R46)=FALSE,"",",")</f>
        <v/>
      </c>
      <c r="D567" s="109" t="str">
        <f>IF(ISNUMBER(Р9!T46)=FALSE,"",Р9!T46)&amp;IF(ISNUMBER(Р9!T46)=FALSE,"",",")</f>
        <v/>
      </c>
      <c r="E567" s="109" t="str">
        <f>IF(ISNUMBER(Р9!V46)=FALSE,"",Р9!V46)&amp;IF(ISNUMBER(Р9!V46)=FALSE,"",",")</f>
        <v/>
      </c>
      <c r="F567" s="109" t="str">
        <f>IF(ISNUMBER(Р9!X46)=FALSE,"",Р9!X46)&amp;IF(ISNUMBER(Р9!X46)=FALSE,"",",")</f>
        <v/>
      </c>
    </row>
    <row r="568" spans="1:6">
      <c r="A568" s="6"/>
      <c r="B568" s="109" t="str">
        <f>IF(ISNUMBER(Р9!P47)=FALSE,"",Р9!P47) &amp; IF(ISNUMBER(Р9!P47)=FALSE,"",", ")</f>
        <v/>
      </c>
      <c r="C568" s="109" t="str">
        <f>IF(ISNUMBER(Р9!R47)=FALSE,"",Р9!R47)&amp;IF(ISNUMBER(Р9!R47)=FALSE,"",",")</f>
        <v/>
      </c>
      <c r="D568" s="109" t="str">
        <f>IF(ISNUMBER(Р9!T47)=FALSE,"",Р9!T47)&amp;IF(ISNUMBER(Р9!T47)=FALSE,"",",")</f>
        <v/>
      </c>
      <c r="E568" s="109" t="str">
        <f>IF(ISNUMBER(Р9!V47)=FALSE,"",Р9!V47)&amp;IF(ISNUMBER(Р9!V47)=FALSE,"",",")</f>
        <v/>
      </c>
      <c r="F568" s="109" t="str">
        <f>IF(ISNUMBER(Р9!X47)=FALSE,"",Р9!X47)&amp;IF(ISNUMBER(Р9!X47)=FALSE,"",",")</f>
        <v/>
      </c>
    </row>
    <row r="569" spans="1:6">
      <c r="A569" s="6"/>
      <c r="B569" s="109" t="str">
        <f>IF(ISNUMBER(Р9!P48)=FALSE,"",Р9!P48) &amp; IF(ISNUMBER(Р9!P48)=FALSE,"",", ")</f>
        <v/>
      </c>
      <c r="C569" s="109" t="str">
        <f>IF(ISNUMBER(Р9!R48)=FALSE,"",Р9!R48)&amp;IF(ISNUMBER(Р9!R48)=FALSE,"",",")</f>
        <v/>
      </c>
      <c r="D569" s="109" t="str">
        <f>IF(ISNUMBER(Р9!T48)=FALSE,"",Р9!T48)&amp;IF(ISNUMBER(Р9!T48)=FALSE,"",",")</f>
        <v/>
      </c>
      <c r="E569" s="109" t="str">
        <f>IF(ISNUMBER(Р9!V48)=FALSE,"",Р9!V48)&amp;IF(ISNUMBER(Р9!V48)=FALSE,"",",")</f>
        <v/>
      </c>
      <c r="F569" s="109" t="str">
        <f>IF(ISNUMBER(Р9!X48)=FALSE,"",Р9!X48)&amp;IF(ISNUMBER(Р9!X48)=FALSE,"",",")</f>
        <v/>
      </c>
    </row>
    <row r="570" spans="1:6">
      <c r="A570" s="6"/>
      <c r="B570" s="109" t="str">
        <f>IF(ISNUMBER(Р9!P49)=FALSE,"",Р9!P49) &amp; IF(ISNUMBER(Р9!P49)=FALSE,"",", ")</f>
        <v/>
      </c>
      <c r="C570" s="109" t="str">
        <f>IF(ISNUMBER(Р9!R49)=FALSE,"",Р9!R49)&amp;IF(ISNUMBER(Р9!R49)=FALSE,"",",")</f>
        <v/>
      </c>
      <c r="D570" s="109" t="str">
        <f>IF(ISNUMBER(Р9!T49)=FALSE,"",Р9!T49)&amp;IF(ISNUMBER(Р9!T49)=FALSE,"",",")</f>
        <v/>
      </c>
      <c r="E570" s="109" t="str">
        <f>IF(ISNUMBER(Р9!V49)=FALSE,"",Р9!V49)&amp;IF(ISNUMBER(Р9!V49)=FALSE,"",",")</f>
        <v/>
      </c>
      <c r="F570" s="109" t="str">
        <f>IF(ISNUMBER(Р9!X49)=FALSE,"",Р9!X49)&amp;IF(ISNUMBER(Р9!X49)=FALSE,"",",")</f>
        <v/>
      </c>
    </row>
    <row r="571" spans="1:6">
      <c r="A571" s="6"/>
      <c r="B571" s="109" t="str">
        <f>IF(ISNUMBER(Р9!P50)=FALSE,"",Р9!P50) &amp; IF(ISNUMBER(Р9!P50)=FALSE,"",", ")</f>
        <v/>
      </c>
      <c r="C571" s="109" t="str">
        <f>IF(ISNUMBER(Р9!R50)=FALSE,"",Р9!R50)&amp;IF(ISNUMBER(Р9!R50)=FALSE,"",",")</f>
        <v/>
      </c>
      <c r="D571" s="109" t="str">
        <f>IF(ISNUMBER(Р9!T50)=FALSE,"",Р9!T50)&amp;IF(ISNUMBER(Р9!T50)=FALSE,"",",")</f>
        <v/>
      </c>
      <c r="E571" s="109" t="str">
        <f>IF(ISNUMBER(Р9!V50)=FALSE,"",Р9!V50)&amp;IF(ISNUMBER(Р9!V50)=FALSE,"",",")</f>
        <v/>
      </c>
      <c r="F571" s="109" t="str">
        <f>IF(ISNUMBER(Р9!X50)=FALSE,"",Р9!X50)&amp;IF(ISNUMBER(Р9!X50)=FALSE,"",",")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A14:D14">
      <formula1>Менеджеры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F411">
      <formula1>Автомобили</formula1>
    </dataValidation>
  </dataValidations>
  <pageMargins left="0.23622047244094491" right="0.23622047244094491" top="0.15748031496062992" bottom="0.15748031496062992" header="0" footer="0"/>
  <pageSetup paperSize="9" scale="84" fitToHeight="450" orientation="portrait" r:id="rId1"/>
  <rowBreaks count="2" manualBreakCount="2">
    <brk id="408" max="5" man="1"/>
    <brk id="52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"/>
  <dimension ref="A1:I572"/>
  <sheetViews>
    <sheetView view="pageBreakPreview" zoomScale="60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10</v>
      </c>
      <c r="F1" s="12" t="e">
        <f>E400</f>
        <v>#N/A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50.25" customHeight="1">
      <c r="A12" s="168" t="e">
        <f>IF(F411="",'Начальный лист'!A6,IF(ISTEXT(F411),VLOOKUP(F411,ТС!A:G,7,FALSE)))</f>
        <v>#N/A</v>
      </c>
      <c r="B12" s="168"/>
      <c r="C12" s="168"/>
      <c r="D12" s="169"/>
      <c r="E12" s="74" t="str">
        <f>Р10!J6</f>
        <v/>
      </c>
      <c r="F12" s="74" t="str">
        <f>Р10!K6</f>
        <v/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39.9" hidden="1" customHeight="1" outlineLevel="2">
      <c r="A22" s="176"/>
      <c r="B22" s="176"/>
      <c r="C22" s="176"/>
      <c r="D22" s="177"/>
      <c r="E22" s="74" t="str">
        <f>Р10!J7</f>
        <v/>
      </c>
      <c r="F22" s="74" t="str">
        <f>Р10!K7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Р10!J8</f>
        <v/>
      </c>
      <c r="F32" s="72" t="str">
        <f>Р10!K8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Р10!J9</f>
        <v/>
      </c>
      <c r="F42" s="72" t="str">
        <f>Р10!K9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Р10!J10</f>
        <v/>
      </c>
      <c r="F52" s="72" t="str">
        <f>Р10!K10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Р10!J11</f>
        <v/>
      </c>
      <c r="F62" s="72" t="str">
        <f>Р10!K11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Р10!J12</f>
        <v/>
      </c>
      <c r="F72" s="72" t="str">
        <f>Р10!K12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Р10!J13</f>
        <v/>
      </c>
      <c r="F82" s="72" t="str">
        <f>Р10!K13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Р10!J14</f>
        <v/>
      </c>
      <c r="F92" s="72" t="str">
        <f>Р10!K14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Р10!J15</f>
        <v/>
      </c>
      <c r="F102" s="72" t="str">
        <f>Р10!K15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0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0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e">
        <f>B411</f>
        <v>#N/A</v>
      </c>
      <c r="B216" s="96"/>
      <c r="C216" s="96" t="e">
        <f>D411</f>
        <v>#N/A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Р10!B2</f>
        <v/>
      </c>
      <c r="B231" s="146"/>
      <c r="C231" s="146"/>
      <c r="D231" s="146"/>
      <c r="E231" s="131" t="str">
        <f>F12</f>
        <v/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Р10!B3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Р10!B4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Р10!B5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Р10!B6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Р10!B7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Р10!B8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Р10!B9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Р10!B10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Р10!B11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/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e">
        <f>Р10!K1</f>
        <v>#N/A</v>
      </c>
      <c r="F400" s="214"/>
    </row>
    <row r="401" spans="1:6" ht="15.9" customHeight="1">
      <c r="A401" s="160"/>
      <c r="B401" s="160"/>
      <c r="C401" s="160"/>
      <c r="D401" s="160"/>
      <c r="E401" s="215" t="e">
        <f>IF(F411="","",IF(VLOOKUP($F$411,ТС!$A$2:$F$955,6,FALSE)="","",VLOOKUP($F$411,ТС!$A$2:$F$14,6,FALSE)))</f>
        <v>#N/A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/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/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e">
        <f>IF(F411="","",IF(ISTEXT(F411),VLOOKUP(F411,ТС!$A:$C,2,FALSE),""))</f>
        <v>#N/A</v>
      </c>
      <c r="C411" s="25"/>
      <c r="D411" s="17" t="e">
        <f>IF(F411="","",IF(ISTEXT(F411),VLOOKUP(F411,ТС!$A:$C,3,FALSE)))</f>
        <v>#N/A</v>
      </c>
      <c r="E411" s="63"/>
      <c r="F411" s="29" t="e">
        <f>Р10!K2</f>
        <v>#N/A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e">
        <f>$A$12</f>
        <v>#N/A</v>
      </c>
      <c r="B505" s="263"/>
      <c r="C505" s="263"/>
      <c r="D505" s="248"/>
      <c r="E505" s="247" t="str">
        <f>$A$404</f>
        <v/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IF(ISNUMBER(Р10!P2)=FALSE,"",Р10!P2) &amp; IF(ISNUMBER(Р10!P2)=FALSE,"",", ")</f>
        <v/>
      </c>
      <c r="C523" s="109" t="str">
        <f>IF(ISNUMBER(Р10!R2)=FALSE,"",Р10!R2)&amp;IF(ISNUMBER(Р10!R2)=FALSE,"",",")</f>
        <v/>
      </c>
      <c r="D523" s="109" t="str">
        <f>IF(ISNUMBER(Р10!T2)=FALSE,"",Р10!T2)&amp;IF(ISNUMBER(Р10!T2)=FALSE,"",",")</f>
        <v/>
      </c>
      <c r="E523" s="109" t="str">
        <f>IF(ISNUMBER(Р10!V2)=FALSE,"",Р10!V2)&amp;IF(ISNUMBER(Р10!V2)=FALSE,"",",")</f>
        <v/>
      </c>
      <c r="F523" s="109" t="str">
        <f>IF(ISNUMBER(Р10!X2)=FALSE,"",Р10!X2)&amp;IF(ISNUMBER(Р10!X2)=FALSE,"",",")</f>
        <v/>
      </c>
    </row>
    <row r="524" spans="1:6">
      <c r="A524" s="6"/>
      <c r="B524" s="109" t="str">
        <f>IF(ISNUMBER(Р10!P3)=FALSE,"",Р10!P3) &amp; IF(ISNUMBER(Р10!P3)=FALSE,"",", ")</f>
        <v/>
      </c>
      <c r="C524" s="109" t="str">
        <f>IF(ISNUMBER(Р10!R3)=FALSE,"",Р10!R3)&amp;IF(ISNUMBER(Р10!R3)=FALSE,"",",")</f>
        <v/>
      </c>
      <c r="D524" s="109" t="str">
        <f>IF(ISNUMBER(Р10!T3)=FALSE,"",Р10!T3)&amp;IF(ISNUMBER(Р10!T3)=FALSE,"",",")</f>
        <v/>
      </c>
      <c r="E524" s="109" t="str">
        <f>IF(ISNUMBER(Р10!V3)=FALSE,"",Р10!V3)&amp;IF(ISNUMBER(Р10!V3)=FALSE,"",",")</f>
        <v/>
      </c>
      <c r="F524" s="109" t="str">
        <f>IF(ISNUMBER(Р10!X3)=FALSE,"",Р10!X3)&amp;IF(ISNUMBER(Р10!X3)=FALSE,"",",")</f>
        <v/>
      </c>
    </row>
    <row r="525" spans="1:6">
      <c r="A525" s="6"/>
      <c r="B525" s="109" t="str">
        <f>IF(ISNUMBER(Р10!P4)=FALSE,"",Р10!P4) &amp; IF(ISNUMBER(Р10!P4)=FALSE,"",", ")</f>
        <v/>
      </c>
      <c r="C525" s="109" t="str">
        <f>IF(ISNUMBER(Р10!R4)=FALSE,"",Р10!R4)&amp;IF(ISNUMBER(Р10!R4)=FALSE,"",",")</f>
        <v/>
      </c>
      <c r="D525" s="109" t="str">
        <f>IF(ISNUMBER(Р10!T4)=FALSE,"",Р10!T4)&amp;IF(ISNUMBER(Р10!T4)=FALSE,"",",")</f>
        <v/>
      </c>
      <c r="E525" s="109" t="str">
        <f>IF(ISNUMBER(Р10!V4)=FALSE,"",Р10!V4)&amp;IF(ISNUMBER(Р10!V4)=FALSE,"",",")</f>
        <v/>
      </c>
      <c r="F525" s="109" t="str">
        <f>IF(ISNUMBER(Р10!X4)=FALSE,"",Р10!X4)&amp;IF(ISNUMBER(Р10!X4)=FALSE,"",",")</f>
        <v/>
      </c>
    </row>
    <row r="526" spans="1:6">
      <c r="A526" s="6"/>
      <c r="B526" s="109" t="str">
        <f>IF(ISNUMBER(Р10!P5)=FALSE,"",Р10!P5) &amp; IF(ISNUMBER(Р10!P5)=FALSE,"",", ")</f>
        <v/>
      </c>
      <c r="C526" s="109" t="str">
        <f>IF(ISNUMBER(Р10!R5)=FALSE,"",Р10!R5)&amp;IF(ISNUMBER(Р10!R5)=FALSE,"",",")</f>
        <v/>
      </c>
      <c r="D526" s="109" t="str">
        <f>IF(ISNUMBER(Р10!T5)=FALSE,"",Р10!T5)&amp;IF(ISNUMBER(Р10!T5)=FALSE,"",",")</f>
        <v/>
      </c>
      <c r="E526" s="109" t="str">
        <f>IF(ISNUMBER(Р10!V5)=FALSE,"",Р10!V5)&amp;IF(ISNUMBER(Р10!V5)=FALSE,"",",")</f>
        <v/>
      </c>
      <c r="F526" s="109" t="str">
        <f>IF(ISNUMBER(Р10!X5)=FALSE,"",Р10!X5)&amp;IF(ISNUMBER(Р10!X5)=FALSE,"",",")</f>
        <v/>
      </c>
    </row>
    <row r="527" spans="1:6">
      <c r="A527" s="6"/>
      <c r="B527" s="109" t="str">
        <f>IF(ISNUMBER(Р10!P6)=FALSE,"",Р10!P6) &amp; IF(ISNUMBER(Р10!P6)=FALSE,"",", ")</f>
        <v/>
      </c>
      <c r="C527" s="109" t="str">
        <f>IF(ISNUMBER(Р10!R6)=FALSE,"",Р10!R6)&amp;IF(ISNUMBER(Р10!R6)=FALSE,"",",")</f>
        <v/>
      </c>
      <c r="D527" s="109" t="str">
        <f>IF(ISNUMBER(Р10!T6)=FALSE,"",Р10!T6)&amp;IF(ISNUMBER(Р10!T6)=FALSE,"",",")</f>
        <v/>
      </c>
      <c r="E527" s="109" t="str">
        <f>IF(ISNUMBER(Р10!V6)=FALSE,"",Р10!V6)&amp;IF(ISNUMBER(Р10!V6)=FALSE,"",",")</f>
        <v/>
      </c>
      <c r="F527" s="109" t="str">
        <f>IF(ISNUMBER(Р10!X6)=FALSE,"",Р10!X6)&amp;IF(ISNUMBER(Р10!X6)=FALSE,"",",")</f>
        <v/>
      </c>
    </row>
    <row r="528" spans="1:6">
      <c r="A528" s="6"/>
      <c r="B528" s="109" t="str">
        <f>IF(ISNUMBER(Р10!P7)=FALSE,"",Р10!P7) &amp; IF(ISNUMBER(Р10!P7)=FALSE,"",", ")</f>
        <v/>
      </c>
      <c r="C528" s="109" t="str">
        <f>IF(ISNUMBER(Р10!R7)=FALSE,"",Р10!R7)&amp;IF(ISNUMBER(Р10!R7)=FALSE,"",",")</f>
        <v/>
      </c>
      <c r="D528" s="109" t="str">
        <f>IF(ISNUMBER(Р10!T7)=FALSE,"",Р10!T7)&amp;IF(ISNUMBER(Р10!T7)=FALSE,"",",")</f>
        <v/>
      </c>
      <c r="E528" s="109" t="str">
        <f>IF(ISNUMBER(Р10!V7)=FALSE,"",Р10!V7)&amp;IF(ISNUMBER(Р10!V7)=FALSE,"",",")</f>
        <v/>
      </c>
      <c r="F528" s="109" t="str">
        <f>IF(ISNUMBER(Р10!X7)=FALSE,"",Р10!X7)&amp;IF(ISNUMBER(Р10!X7)=FALSE,"",",")</f>
        <v/>
      </c>
    </row>
    <row r="529" spans="1:6">
      <c r="A529" s="6"/>
      <c r="B529" s="109" t="str">
        <f>IF(ISNUMBER(Р10!P8)=FALSE,"",Р10!P8) &amp; IF(ISNUMBER(Р10!P8)=FALSE,"",", ")</f>
        <v/>
      </c>
      <c r="C529" s="109" t="str">
        <f>IF(ISNUMBER(Р10!R8)=FALSE,"",Р10!R8)&amp;IF(ISNUMBER(Р10!R8)=FALSE,"",",")</f>
        <v/>
      </c>
      <c r="D529" s="109" t="str">
        <f>IF(ISNUMBER(Р10!T8)=FALSE,"",Р10!T8)&amp;IF(ISNUMBER(Р10!T8)=FALSE,"",",")</f>
        <v/>
      </c>
      <c r="E529" s="109" t="str">
        <f>IF(ISNUMBER(Р10!V8)=FALSE,"",Р10!V8)&amp;IF(ISNUMBER(Р10!V8)=FALSE,"",",")</f>
        <v/>
      </c>
      <c r="F529" s="109" t="str">
        <f>IF(ISNUMBER(Р10!X8)=FALSE,"",Р10!X8)&amp;IF(ISNUMBER(Р10!X8)=FALSE,"",",")</f>
        <v/>
      </c>
    </row>
    <row r="530" spans="1:6">
      <c r="A530" s="6"/>
      <c r="B530" s="109" t="str">
        <f>IF(ISNUMBER(Р10!P9)=FALSE,"",Р10!P9) &amp; IF(ISNUMBER(Р10!P9)=FALSE,"",", ")</f>
        <v/>
      </c>
      <c r="C530" s="109" t="str">
        <f>IF(ISNUMBER(Р10!R9)=FALSE,"",Р10!R9)&amp;IF(ISNUMBER(Р10!R9)=FALSE,"",",")</f>
        <v/>
      </c>
      <c r="D530" s="109" t="str">
        <f>IF(ISNUMBER(Р10!T9)=FALSE,"",Р10!T9)&amp;IF(ISNUMBER(Р10!T9)=FALSE,"",",")</f>
        <v/>
      </c>
      <c r="E530" s="109" t="str">
        <f>IF(ISNUMBER(Р10!V9)=FALSE,"",Р10!V9)&amp;IF(ISNUMBER(Р10!V9)=FALSE,"",",")</f>
        <v/>
      </c>
      <c r="F530" s="109" t="str">
        <f>IF(ISNUMBER(Р10!X9)=FALSE,"",Р10!X9)&amp;IF(ISNUMBER(Р10!X9)=FALSE,"",",")</f>
        <v/>
      </c>
    </row>
    <row r="531" spans="1:6">
      <c r="A531" s="6"/>
      <c r="B531" s="109" t="str">
        <f>IF(ISNUMBER(Р10!P10)=FALSE,"",Р10!P10) &amp; IF(ISNUMBER(Р10!P10)=FALSE,"",", ")</f>
        <v/>
      </c>
      <c r="C531" s="109" t="str">
        <f>IF(ISNUMBER(Р10!R10)=FALSE,"",Р10!R10)&amp;IF(ISNUMBER(Р10!R10)=FALSE,"",",")</f>
        <v/>
      </c>
      <c r="D531" s="109" t="str">
        <f>IF(ISNUMBER(Р10!T10)=FALSE,"",Р10!T10)&amp;IF(ISNUMBER(Р10!T10)=FALSE,"",",")</f>
        <v/>
      </c>
      <c r="E531" s="109" t="str">
        <f>IF(ISNUMBER(Р10!V10)=FALSE,"",Р10!V10)&amp;IF(ISNUMBER(Р10!V10)=FALSE,"",",")</f>
        <v/>
      </c>
      <c r="F531" s="109" t="str">
        <f>IF(ISNUMBER(Р10!X10)=FALSE,"",Р10!X10)&amp;IF(ISNUMBER(Р10!X10)=FALSE,"",",")</f>
        <v/>
      </c>
    </row>
    <row r="532" spans="1:6">
      <c r="A532" s="6"/>
      <c r="B532" s="109" t="str">
        <f>IF(ISNUMBER(Р10!P11)=FALSE,"",Р10!P11) &amp; IF(ISNUMBER(Р10!P11)=FALSE,"",", ")</f>
        <v/>
      </c>
      <c r="C532" s="109" t="str">
        <f>IF(ISNUMBER(Р10!R11)=FALSE,"",Р10!R11)&amp;IF(ISNUMBER(Р10!R11)=FALSE,"",",")</f>
        <v/>
      </c>
      <c r="D532" s="109" t="str">
        <f>IF(ISNUMBER(Р10!T11)=FALSE,"",Р10!T11)&amp;IF(ISNUMBER(Р10!T11)=FALSE,"",",")</f>
        <v/>
      </c>
      <c r="E532" s="109" t="str">
        <f>IF(ISNUMBER(Р10!V11)=FALSE,"",Р10!V11)&amp;IF(ISNUMBER(Р10!V11)=FALSE,"",",")</f>
        <v/>
      </c>
      <c r="F532" s="109" t="str">
        <f>IF(ISNUMBER(Р10!X11)=FALSE,"",Р10!X11)&amp;IF(ISNUMBER(Р10!X11)=FALSE,"",",")</f>
        <v/>
      </c>
    </row>
    <row r="533" spans="1:6">
      <c r="A533" s="6"/>
      <c r="B533" s="109" t="str">
        <f>IF(ISNUMBER(Р10!P12)=FALSE,"",Р10!P12) &amp; IF(ISNUMBER(Р10!P12)=FALSE,"",", ")</f>
        <v/>
      </c>
      <c r="C533" s="109" t="str">
        <f>IF(ISNUMBER(Р10!R12)=FALSE,"",Р10!R12)&amp;IF(ISNUMBER(Р10!R12)=FALSE,"",",")</f>
        <v/>
      </c>
      <c r="D533" s="109" t="str">
        <f>IF(ISNUMBER(Р10!T12)=FALSE,"",Р10!T12)&amp;IF(ISNUMBER(Р10!T12)=FALSE,"",",")</f>
        <v/>
      </c>
      <c r="E533" s="109" t="str">
        <f>IF(ISNUMBER(Р10!V12)=FALSE,"",Р10!V12)&amp;IF(ISNUMBER(Р10!V12)=FALSE,"",",")</f>
        <v/>
      </c>
      <c r="F533" s="109" t="str">
        <f>IF(ISNUMBER(Р10!X12)=FALSE,"",Р10!X12)&amp;IF(ISNUMBER(Р10!X12)=FALSE,"",",")</f>
        <v/>
      </c>
    </row>
    <row r="534" spans="1:6">
      <c r="A534" s="6"/>
      <c r="B534" s="109" t="str">
        <f>IF(ISNUMBER(Р10!P13)=FALSE,"",Р10!P13) &amp; IF(ISNUMBER(Р10!P13)=FALSE,"",", ")</f>
        <v/>
      </c>
      <c r="C534" s="109" t="str">
        <f>IF(ISNUMBER(Р10!R13)=FALSE,"",Р10!R13)&amp;IF(ISNUMBER(Р10!R13)=FALSE,"",",")</f>
        <v/>
      </c>
      <c r="D534" s="109" t="str">
        <f>IF(ISNUMBER(Р10!T13)=FALSE,"",Р10!T13)&amp;IF(ISNUMBER(Р10!T13)=FALSE,"",",")</f>
        <v/>
      </c>
      <c r="E534" s="109" t="str">
        <f>IF(ISNUMBER(Р10!V13)=FALSE,"",Р10!V13)&amp;IF(ISNUMBER(Р10!V13)=FALSE,"",",")</f>
        <v/>
      </c>
      <c r="F534" s="109" t="str">
        <f>IF(ISNUMBER(Р10!X13)=FALSE,"",Р10!X13)&amp;IF(ISNUMBER(Р10!X13)=FALSE,"",",")</f>
        <v/>
      </c>
    </row>
    <row r="535" spans="1:6">
      <c r="A535" s="6"/>
      <c r="B535" s="109" t="str">
        <f>IF(ISNUMBER(Р10!P14)=FALSE,"",Р10!P14) &amp; IF(ISNUMBER(Р10!P14)=FALSE,"",", ")</f>
        <v/>
      </c>
      <c r="C535" s="109" t="str">
        <f>IF(ISNUMBER(Р10!R14)=FALSE,"",Р10!R14)&amp;IF(ISNUMBER(Р10!R14)=FALSE,"",",")</f>
        <v/>
      </c>
      <c r="D535" s="109" t="str">
        <f>IF(ISNUMBER(Р10!T14)=FALSE,"",Р10!T14)&amp;IF(ISNUMBER(Р10!T14)=FALSE,"",",")</f>
        <v/>
      </c>
      <c r="E535" s="109" t="str">
        <f>IF(ISNUMBER(Р10!V14)=FALSE,"",Р10!V14)&amp;IF(ISNUMBER(Р10!V14)=FALSE,"",",")</f>
        <v/>
      </c>
      <c r="F535" s="109" t="str">
        <f>IF(ISNUMBER(Р10!X14)=FALSE,"",Р10!X14)&amp;IF(ISNUMBER(Р10!X14)=FALSE,"",",")</f>
        <v/>
      </c>
    </row>
    <row r="536" spans="1:6">
      <c r="A536" s="6"/>
      <c r="B536" s="109" t="str">
        <f>IF(ISNUMBER(Р10!P15)=FALSE,"",Р10!P15) &amp; IF(ISNUMBER(Р10!P15)=FALSE,"",", ")</f>
        <v/>
      </c>
      <c r="C536" s="109" t="str">
        <f>IF(ISNUMBER(Р10!R15)=FALSE,"",Р10!R15)&amp;IF(ISNUMBER(Р10!R15)=FALSE,"",",")</f>
        <v/>
      </c>
      <c r="D536" s="109" t="str">
        <f>IF(ISNUMBER(Р10!T15)=FALSE,"",Р10!T15)&amp;IF(ISNUMBER(Р10!T15)=FALSE,"",",")</f>
        <v/>
      </c>
      <c r="E536" s="109" t="str">
        <f>IF(ISNUMBER(Р10!V15)=FALSE,"",Р10!V15)&amp;IF(ISNUMBER(Р10!V15)=FALSE,"",",")</f>
        <v/>
      </c>
      <c r="F536" s="109" t="str">
        <f>IF(ISNUMBER(Р10!X15)=FALSE,"",Р10!X15)&amp;IF(ISNUMBER(Р10!X15)=FALSE,"",",")</f>
        <v/>
      </c>
    </row>
    <row r="537" spans="1:6">
      <c r="A537" s="6"/>
      <c r="B537" s="109" t="str">
        <f>IF(ISNUMBER(Р10!P16)=FALSE,"",Р10!P16) &amp; IF(ISNUMBER(Р10!P16)=FALSE,"",", ")</f>
        <v/>
      </c>
      <c r="C537" s="109" t="str">
        <f>IF(ISNUMBER(Р10!R16)=FALSE,"",Р10!R16)&amp;IF(ISNUMBER(Р10!R16)=FALSE,"",",")</f>
        <v/>
      </c>
      <c r="D537" s="109" t="str">
        <f>IF(ISNUMBER(Р10!T16)=FALSE,"",Р10!T16)&amp;IF(ISNUMBER(Р10!T16)=FALSE,"",",")</f>
        <v/>
      </c>
      <c r="E537" s="109" t="str">
        <f>IF(ISNUMBER(Р10!V16)=FALSE,"",Р10!V16)&amp;IF(ISNUMBER(Р10!V16)=FALSE,"",",")</f>
        <v/>
      </c>
      <c r="F537" s="109" t="str">
        <f>IF(ISNUMBER(Р10!X16)=FALSE,"",Р10!X16)&amp;IF(ISNUMBER(Р10!X16)=FALSE,"",",")</f>
        <v/>
      </c>
    </row>
    <row r="538" spans="1:6">
      <c r="A538" s="6"/>
      <c r="B538" s="109" t="str">
        <f>IF(ISNUMBER(Р10!P17)=FALSE,"",Р10!P17) &amp; IF(ISNUMBER(Р10!P17)=FALSE,"",", ")</f>
        <v/>
      </c>
      <c r="C538" s="109" t="str">
        <f>IF(ISNUMBER(Р10!R17)=FALSE,"",Р10!R17)&amp;IF(ISNUMBER(Р10!R17)=FALSE,"",",")</f>
        <v/>
      </c>
      <c r="D538" s="109" t="str">
        <f>IF(ISNUMBER(Р10!T17)=FALSE,"",Р10!T17)&amp;IF(ISNUMBER(Р10!T17)=FALSE,"",",")</f>
        <v/>
      </c>
      <c r="E538" s="109" t="str">
        <f>IF(ISNUMBER(Р10!V17)=FALSE,"",Р10!V17)&amp;IF(ISNUMBER(Р10!V17)=FALSE,"",",")</f>
        <v/>
      </c>
      <c r="F538" s="109" t="str">
        <f>IF(ISNUMBER(Р10!X17)=FALSE,"",Р10!X17)&amp;IF(ISNUMBER(Р10!X17)=FALSE,"",",")</f>
        <v/>
      </c>
    </row>
    <row r="539" spans="1:6">
      <c r="A539" s="6"/>
      <c r="B539" s="109" t="str">
        <f>IF(ISNUMBER(Р10!P18)=FALSE,"",Р10!P18) &amp; IF(ISNUMBER(Р10!P18)=FALSE,"",", ")</f>
        <v/>
      </c>
      <c r="C539" s="109" t="str">
        <f>IF(ISNUMBER(Р10!R18)=FALSE,"",Р10!R18)&amp;IF(ISNUMBER(Р10!R18)=FALSE,"",",")</f>
        <v/>
      </c>
      <c r="D539" s="109" t="str">
        <f>IF(ISNUMBER(Р10!T18)=FALSE,"",Р10!T18)&amp;IF(ISNUMBER(Р10!T18)=FALSE,"",",")</f>
        <v/>
      </c>
      <c r="E539" s="109" t="str">
        <f>IF(ISNUMBER(Р10!V18)=FALSE,"",Р10!V18)&amp;IF(ISNUMBER(Р10!V18)=FALSE,"",",")</f>
        <v/>
      </c>
      <c r="F539" s="109" t="str">
        <f>IF(ISNUMBER(Р10!X18)=FALSE,"",Р10!X18)&amp;IF(ISNUMBER(Р10!X18)=FALSE,"",",")</f>
        <v/>
      </c>
    </row>
    <row r="540" spans="1:6">
      <c r="A540" s="6"/>
      <c r="B540" s="109" t="str">
        <f>IF(ISNUMBER(Р10!P19)=FALSE,"",Р10!P19) &amp; IF(ISNUMBER(Р10!P19)=FALSE,"",", ")</f>
        <v/>
      </c>
      <c r="C540" s="109" t="str">
        <f>IF(ISNUMBER(Р10!R19)=FALSE,"",Р10!R19)&amp;IF(ISNUMBER(Р10!R19)=FALSE,"",",")</f>
        <v/>
      </c>
      <c r="D540" s="109" t="str">
        <f>IF(ISNUMBER(Р10!T19)=FALSE,"",Р10!T19)&amp;IF(ISNUMBER(Р10!T19)=FALSE,"",",")</f>
        <v/>
      </c>
      <c r="E540" s="109" t="str">
        <f>IF(ISNUMBER(Р10!V19)=FALSE,"",Р10!V19)&amp;IF(ISNUMBER(Р10!V19)=FALSE,"",",")</f>
        <v/>
      </c>
      <c r="F540" s="109" t="str">
        <f>IF(ISNUMBER(Р10!X19)=FALSE,"",Р10!X19)&amp;IF(ISNUMBER(Р10!X19)=FALSE,"",",")</f>
        <v/>
      </c>
    </row>
    <row r="541" spans="1:6">
      <c r="A541" s="6"/>
      <c r="B541" s="109" t="str">
        <f>IF(ISNUMBER(Р10!P20)=FALSE,"",Р10!P20) &amp; IF(ISNUMBER(Р10!P20)=FALSE,"",", ")</f>
        <v/>
      </c>
      <c r="C541" s="109" t="str">
        <f>IF(ISNUMBER(Р10!R20)=FALSE,"",Р10!R20)&amp;IF(ISNUMBER(Р10!R20)=FALSE,"",",")</f>
        <v/>
      </c>
      <c r="D541" s="109" t="str">
        <f>IF(ISNUMBER(Р10!T20)=FALSE,"",Р10!T20)&amp;IF(ISNUMBER(Р10!T20)=FALSE,"",",")</f>
        <v/>
      </c>
      <c r="E541" s="109" t="str">
        <f>IF(ISNUMBER(Р10!V20)=FALSE,"",Р10!V20)&amp;IF(ISNUMBER(Р10!V20)=FALSE,"",",")</f>
        <v/>
      </c>
      <c r="F541" s="109" t="str">
        <f>IF(ISNUMBER(Р10!X20)=FALSE,"",Р10!X20)&amp;IF(ISNUMBER(Р10!X20)=FALSE,"",",")</f>
        <v/>
      </c>
    </row>
    <row r="542" spans="1:6">
      <c r="A542" s="6"/>
      <c r="B542" s="109" t="str">
        <f>IF(ISNUMBER(Р10!P21)=FALSE,"",Р10!P21) &amp; IF(ISNUMBER(Р10!P21)=FALSE,"",", ")</f>
        <v/>
      </c>
      <c r="C542" s="109" t="str">
        <f>IF(ISNUMBER(Р10!R21)=FALSE,"",Р10!R21)&amp;IF(ISNUMBER(Р10!R21)=FALSE,"",",")</f>
        <v/>
      </c>
      <c r="D542" s="109" t="str">
        <f>IF(ISNUMBER(Р10!T21)=FALSE,"",Р10!T21)&amp;IF(ISNUMBER(Р10!T21)=FALSE,"",",")</f>
        <v/>
      </c>
      <c r="E542" s="109" t="str">
        <f>IF(ISNUMBER(Р10!V21)=FALSE,"",Р10!V21)&amp;IF(ISNUMBER(Р10!V21)=FALSE,"",",")</f>
        <v/>
      </c>
      <c r="F542" s="109" t="str">
        <f>IF(ISNUMBER(Р10!X21)=FALSE,"",Р10!X21)&amp;IF(ISNUMBER(Р10!X21)=FALSE,"",",")</f>
        <v/>
      </c>
    </row>
    <row r="543" spans="1:6">
      <c r="A543" s="6"/>
      <c r="B543" s="109" t="str">
        <f>IF(ISNUMBER(Р10!P22)=FALSE,"",Р10!P22) &amp; IF(ISNUMBER(Р10!P22)=FALSE,"",", ")</f>
        <v/>
      </c>
      <c r="C543" s="109" t="str">
        <f>IF(ISNUMBER(Р10!R22)=FALSE,"",Р10!R22)&amp;IF(ISNUMBER(Р10!R22)=FALSE,"",",")</f>
        <v/>
      </c>
      <c r="D543" s="109" t="str">
        <f>IF(ISNUMBER(Р10!T22)=FALSE,"",Р10!T22)&amp;IF(ISNUMBER(Р10!T22)=FALSE,"",",")</f>
        <v/>
      </c>
      <c r="E543" s="109" t="str">
        <f>IF(ISNUMBER(Р10!V22)=FALSE,"",Р10!V22)&amp;IF(ISNUMBER(Р10!V22)=FALSE,"",",")</f>
        <v/>
      </c>
      <c r="F543" s="109" t="str">
        <f>IF(ISNUMBER(Р10!X22)=FALSE,"",Р10!X22)&amp;IF(ISNUMBER(Р10!X22)=FALSE,"",",")</f>
        <v/>
      </c>
    </row>
    <row r="544" spans="1:6">
      <c r="A544" s="6"/>
      <c r="B544" s="109" t="str">
        <f>IF(ISNUMBER(Р10!P23)=FALSE,"",Р10!P23) &amp; IF(ISNUMBER(Р10!P23)=FALSE,"",", ")</f>
        <v/>
      </c>
      <c r="C544" s="109" t="str">
        <f>IF(ISNUMBER(Р10!R23)=FALSE,"",Р10!R23)&amp;IF(ISNUMBER(Р10!R23)=FALSE,"",",")</f>
        <v/>
      </c>
      <c r="D544" s="109" t="str">
        <f>IF(ISNUMBER(Р10!T23)=FALSE,"",Р10!T23)&amp;IF(ISNUMBER(Р10!T23)=FALSE,"",",")</f>
        <v/>
      </c>
      <c r="E544" s="109" t="str">
        <f>IF(ISNUMBER(Р10!V23)=FALSE,"",Р10!V23)&amp;IF(ISNUMBER(Р10!V23)=FALSE,"",",")</f>
        <v/>
      </c>
      <c r="F544" s="109" t="str">
        <f>IF(ISNUMBER(Р10!X23)=FALSE,"",Р10!X23)&amp;IF(ISNUMBER(Р10!X23)=FALSE,"",",")</f>
        <v/>
      </c>
    </row>
    <row r="545" spans="1:6">
      <c r="A545" s="6"/>
      <c r="B545" s="109" t="str">
        <f>IF(ISNUMBER(Р10!P24)=FALSE,"",Р10!P24) &amp; IF(ISNUMBER(Р10!P24)=FALSE,"",", ")</f>
        <v/>
      </c>
      <c r="C545" s="109" t="str">
        <f>IF(ISNUMBER(Р10!R24)=FALSE,"",Р10!R24)&amp;IF(ISNUMBER(Р10!R24)=FALSE,"",",")</f>
        <v/>
      </c>
      <c r="D545" s="109" t="str">
        <f>IF(ISNUMBER(Р10!T24)=FALSE,"",Р10!T24)&amp;IF(ISNUMBER(Р10!T24)=FALSE,"",",")</f>
        <v/>
      </c>
      <c r="E545" s="109" t="str">
        <f>IF(ISNUMBER(Р10!V24)=FALSE,"",Р10!V24)&amp;IF(ISNUMBER(Р10!V24)=FALSE,"",",")</f>
        <v/>
      </c>
      <c r="F545" s="109" t="str">
        <f>IF(ISNUMBER(Р10!X24)=FALSE,"",Р10!X24)&amp;IF(ISNUMBER(Р10!X24)=FALSE,"",",")</f>
        <v/>
      </c>
    </row>
    <row r="546" spans="1:6">
      <c r="A546" s="6"/>
      <c r="B546" s="109" t="str">
        <f>IF(ISNUMBER(Р10!P25)=FALSE,"",Р10!P25) &amp; IF(ISNUMBER(Р10!P25)=FALSE,"",", ")</f>
        <v/>
      </c>
      <c r="C546" s="109" t="str">
        <f>IF(ISNUMBER(Р10!R25)=FALSE,"",Р10!R25)&amp;IF(ISNUMBER(Р10!R25)=FALSE,"",",")</f>
        <v/>
      </c>
      <c r="D546" s="109" t="str">
        <f>IF(ISNUMBER(Р10!T25)=FALSE,"",Р10!T25)&amp;IF(ISNUMBER(Р10!T25)=FALSE,"",",")</f>
        <v/>
      </c>
      <c r="E546" s="109" t="str">
        <f>IF(ISNUMBER(Р10!V25)=FALSE,"",Р10!V25)&amp;IF(ISNUMBER(Р10!V25)=FALSE,"",",")</f>
        <v/>
      </c>
      <c r="F546" s="109" t="str">
        <f>IF(ISNUMBER(Р10!X25)=FALSE,"",Р10!X25)&amp;IF(ISNUMBER(Р10!X25)=FALSE,"",",")</f>
        <v/>
      </c>
    </row>
    <row r="547" spans="1:6">
      <c r="A547" s="6"/>
      <c r="B547" s="109" t="str">
        <f>IF(ISNUMBER(Р10!P26)=FALSE,"",Р10!P26) &amp; IF(ISNUMBER(Р10!P26)=FALSE,"",", ")</f>
        <v/>
      </c>
      <c r="C547" s="109" t="str">
        <f>IF(ISNUMBER(Р10!R26)=FALSE,"",Р10!R26)&amp;IF(ISNUMBER(Р10!R26)=FALSE,"",",")</f>
        <v/>
      </c>
      <c r="D547" s="109" t="str">
        <f>IF(ISNUMBER(Р10!T26)=FALSE,"",Р10!T26)&amp;IF(ISNUMBER(Р10!T26)=FALSE,"",",")</f>
        <v/>
      </c>
      <c r="E547" s="109" t="str">
        <f>IF(ISNUMBER(Р10!V26)=FALSE,"",Р10!V26)&amp;IF(ISNUMBER(Р10!V26)=FALSE,"",",")</f>
        <v/>
      </c>
      <c r="F547" s="109" t="str">
        <f>IF(ISNUMBER(Р10!X26)=FALSE,"",Р10!X26)&amp;IF(ISNUMBER(Р10!X26)=FALSE,"",",")</f>
        <v/>
      </c>
    </row>
    <row r="548" spans="1:6">
      <c r="A548" s="6"/>
      <c r="B548" s="109" t="str">
        <f>IF(ISNUMBER(Р10!P27)=FALSE,"",Р10!P27) &amp; IF(ISNUMBER(Р10!P27)=FALSE,"",", ")</f>
        <v/>
      </c>
      <c r="C548" s="109" t="str">
        <f>IF(ISNUMBER(Р10!R27)=FALSE,"",Р10!R27)&amp;IF(ISNUMBER(Р10!R27)=FALSE,"",",")</f>
        <v/>
      </c>
      <c r="D548" s="109" t="str">
        <f>IF(ISNUMBER(Р10!T27)=FALSE,"",Р10!T27)&amp;IF(ISNUMBER(Р10!T27)=FALSE,"",",")</f>
        <v/>
      </c>
      <c r="E548" s="109" t="str">
        <f>IF(ISNUMBER(Р10!V27)=FALSE,"",Р10!V27)&amp;IF(ISNUMBER(Р10!V27)=FALSE,"",",")</f>
        <v/>
      </c>
      <c r="F548" s="109" t="str">
        <f>IF(ISNUMBER(Р10!X27)=FALSE,"",Р10!X27)&amp;IF(ISNUMBER(Р10!X27)=FALSE,"",",")</f>
        <v/>
      </c>
    </row>
    <row r="549" spans="1:6">
      <c r="A549" s="6"/>
      <c r="B549" s="109" t="str">
        <f>IF(ISNUMBER(Р10!P28)=FALSE,"",Р10!P28) &amp; IF(ISNUMBER(Р10!P28)=FALSE,"",", ")</f>
        <v/>
      </c>
      <c r="C549" s="109" t="str">
        <f>IF(ISNUMBER(Р10!R28)=FALSE,"",Р10!R28)&amp;IF(ISNUMBER(Р10!R28)=FALSE,"",",")</f>
        <v/>
      </c>
      <c r="D549" s="109" t="str">
        <f>IF(ISNUMBER(Р10!T28)=FALSE,"",Р10!T28)&amp;IF(ISNUMBER(Р10!T28)=FALSE,"",",")</f>
        <v/>
      </c>
      <c r="E549" s="109" t="str">
        <f>IF(ISNUMBER(Р10!V28)=FALSE,"",Р10!V28)&amp;IF(ISNUMBER(Р10!V28)=FALSE,"",",")</f>
        <v/>
      </c>
      <c r="F549" s="109" t="str">
        <f>IF(ISNUMBER(Р10!X28)=FALSE,"",Р10!X28)&amp;IF(ISNUMBER(Р10!X28)=FALSE,"",",")</f>
        <v/>
      </c>
    </row>
    <row r="550" spans="1:6">
      <c r="A550" s="6"/>
      <c r="B550" s="109" t="str">
        <f>IF(ISNUMBER(Р10!P29)=FALSE,"",Р10!P29) &amp; IF(ISNUMBER(Р10!P29)=FALSE,"",", ")</f>
        <v/>
      </c>
      <c r="C550" s="109" t="str">
        <f>IF(ISNUMBER(Р10!R29)=FALSE,"",Р10!R29)&amp;IF(ISNUMBER(Р10!R29)=FALSE,"",",")</f>
        <v/>
      </c>
      <c r="D550" s="109" t="str">
        <f>IF(ISNUMBER(Р10!T29)=FALSE,"",Р10!T29)&amp;IF(ISNUMBER(Р10!T29)=FALSE,"",",")</f>
        <v/>
      </c>
      <c r="E550" s="109" t="str">
        <f>IF(ISNUMBER(Р10!V29)=FALSE,"",Р10!V29)&amp;IF(ISNUMBER(Р10!V29)=FALSE,"",",")</f>
        <v/>
      </c>
      <c r="F550" s="109" t="str">
        <f>IF(ISNUMBER(Р10!X29)=FALSE,"",Р10!X29)&amp;IF(ISNUMBER(Р10!X29)=FALSE,"",",")</f>
        <v/>
      </c>
    </row>
    <row r="551" spans="1:6">
      <c r="A551" s="6"/>
      <c r="B551" s="109" t="str">
        <f>IF(ISNUMBER(Р10!P30)=FALSE,"",Р10!P30) &amp; IF(ISNUMBER(Р10!P30)=FALSE,"",", ")</f>
        <v/>
      </c>
      <c r="C551" s="109" t="str">
        <f>IF(ISNUMBER(Р10!R30)=FALSE,"",Р10!R30)&amp;IF(ISNUMBER(Р10!R30)=FALSE,"",",")</f>
        <v/>
      </c>
      <c r="D551" s="109" t="str">
        <f>IF(ISNUMBER(Р10!T30)=FALSE,"",Р10!T30)&amp;IF(ISNUMBER(Р10!T30)=FALSE,"",",")</f>
        <v/>
      </c>
      <c r="E551" s="109" t="str">
        <f>IF(ISNUMBER(Р10!V30)=FALSE,"",Р10!V30)&amp;IF(ISNUMBER(Р10!V30)=FALSE,"",",")</f>
        <v/>
      </c>
      <c r="F551" s="109" t="str">
        <f>IF(ISNUMBER(Р10!X30)=FALSE,"",Р10!X30)&amp;IF(ISNUMBER(Р10!X30)=FALSE,"",",")</f>
        <v/>
      </c>
    </row>
    <row r="552" spans="1:6">
      <c r="A552" s="6"/>
      <c r="B552" s="109" t="str">
        <f>IF(ISNUMBER(Р10!P31)=FALSE,"",Р10!P31) &amp; IF(ISNUMBER(Р10!P31)=FALSE,"",", ")</f>
        <v/>
      </c>
      <c r="C552" s="109" t="str">
        <f>IF(ISNUMBER(Р10!R31)=FALSE,"",Р10!R31)&amp;IF(ISNUMBER(Р10!R31)=FALSE,"",",")</f>
        <v/>
      </c>
      <c r="D552" s="109" t="str">
        <f>IF(ISNUMBER(Р10!T31)=FALSE,"",Р10!T31)&amp;IF(ISNUMBER(Р10!T31)=FALSE,"",",")</f>
        <v/>
      </c>
      <c r="E552" s="109" t="str">
        <f>IF(ISNUMBER(Р10!V31)=FALSE,"",Р10!V31)&amp;IF(ISNUMBER(Р10!V31)=FALSE,"",",")</f>
        <v/>
      </c>
      <c r="F552" s="109" t="str">
        <f>IF(ISNUMBER(Р10!X31)=FALSE,"",Р10!X31)&amp;IF(ISNUMBER(Р10!X31)=FALSE,"",",")</f>
        <v/>
      </c>
    </row>
    <row r="553" spans="1:6">
      <c r="A553" s="6"/>
      <c r="B553" s="109" t="str">
        <f>IF(ISNUMBER(Р10!P32)=FALSE,"",Р10!P32) &amp; IF(ISNUMBER(Р10!P32)=FALSE,"",", ")</f>
        <v/>
      </c>
      <c r="C553" s="109" t="str">
        <f>IF(ISNUMBER(Р10!R32)=FALSE,"",Р10!R32)&amp;IF(ISNUMBER(Р10!R32)=FALSE,"",",")</f>
        <v/>
      </c>
      <c r="D553" s="109" t="str">
        <f>IF(ISNUMBER(Р10!T32)=FALSE,"",Р10!T32)&amp;IF(ISNUMBER(Р10!T32)=FALSE,"",",")</f>
        <v/>
      </c>
      <c r="E553" s="109" t="str">
        <f>IF(ISNUMBER(Р10!V32)=FALSE,"",Р10!V32)&amp;IF(ISNUMBER(Р10!V32)=FALSE,"",",")</f>
        <v/>
      </c>
      <c r="F553" s="109" t="str">
        <f>IF(ISNUMBER(Р10!X32)=FALSE,"",Р10!X32)&amp;IF(ISNUMBER(Р10!X32)=FALSE,"",",")</f>
        <v/>
      </c>
    </row>
    <row r="554" spans="1:6">
      <c r="A554" s="6"/>
      <c r="B554" s="109" t="str">
        <f>IF(ISNUMBER(Р10!P33)=FALSE,"",Р10!P33) &amp; IF(ISNUMBER(Р10!P33)=FALSE,"",", ")</f>
        <v/>
      </c>
      <c r="C554" s="109" t="str">
        <f>IF(ISNUMBER(Р10!R33)=FALSE,"",Р10!R33)&amp;IF(ISNUMBER(Р10!R33)=FALSE,"",",")</f>
        <v/>
      </c>
      <c r="D554" s="109" t="str">
        <f>IF(ISNUMBER(Р10!T33)=FALSE,"",Р10!T33)&amp;IF(ISNUMBER(Р10!T33)=FALSE,"",",")</f>
        <v/>
      </c>
      <c r="E554" s="109" t="str">
        <f>IF(ISNUMBER(Р10!V33)=FALSE,"",Р10!V33)&amp;IF(ISNUMBER(Р10!V33)=FALSE,"",",")</f>
        <v/>
      </c>
      <c r="F554" s="109" t="str">
        <f>IF(ISNUMBER(Р10!X33)=FALSE,"",Р10!X33)&amp;IF(ISNUMBER(Р10!X33)=FALSE,"",",")</f>
        <v/>
      </c>
    </row>
    <row r="555" spans="1:6">
      <c r="A555" s="6"/>
      <c r="B555" s="109" t="str">
        <f>IF(ISNUMBER(Р10!P34)=FALSE,"",Р10!P34) &amp; IF(ISNUMBER(Р10!P34)=FALSE,"",", ")</f>
        <v/>
      </c>
      <c r="C555" s="109" t="str">
        <f>IF(ISNUMBER(Р10!R34)=FALSE,"",Р10!R34)&amp;IF(ISNUMBER(Р10!R34)=FALSE,"",",")</f>
        <v/>
      </c>
      <c r="D555" s="109" t="str">
        <f>IF(ISNUMBER(Р10!T34)=FALSE,"",Р10!T34)&amp;IF(ISNUMBER(Р10!T34)=FALSE,"",",")</f>
        <v/>
      </c>
      <c r="E555" s="109" t="str">
        <f>IF(ISNUMBER(Р10!V34)=FALSE,"",Р10!V34)&amp;IF(ISNUMBER(Р10!V34)=FALSE,"",",")</f>
        <v/>
      </c>
      <c r="F555" s="109" t="str">
        <f>IF(ISNUMBER(Р10!X34)=FALSE,"",Р10!X34)&amp;IF(ISNUMBER(Р10!X34)=FALSE,"",",")</f>
        <v/>
      </c>
    </row>
    <row r="556" spans="1:6">
      <c r="A556" s="6"/>
      <c r="B556" s="109" t="str">
        <f>IF(ISNUMBER(Р10!P35)=FALSE,"",Р10!P35) &amp; IF(ISNUMBER(Р10!P35)=FALSE,"",", ")</f>
        <v/>
      </c>
      <c r="C556" s="109" t="str">
        <f>IF(ISNUMBER(Р10!R35)=FALSE,"",Р10!R35)&amp;IF(ISNUMBER(Р10!R35)=FALSE,"",",")</f>
        <v/>
      </c>
      <c r="D556" s="109" t="str">
        <f>IF(ISNUMBER(Р10!T35)=FALSE,"",Р10!T35)&amp;IF(ISNUMBER(Р10!T35)=FALSE,"",",")</f>
        <v/>
      </c>
      <c r="E556" s="109" t="str">
        <f>IF(ISNUMBER(Р10!V35)=FALSE,"",Р10!V35)&amp;IF(ISNUMBER(Р10!V35)=FALSE,"",",")</f>
        <v/>
      </c>
      <c r="F556" s="109" t="str">
        <f>IF(ISNUMBER(Р10!X35)=FALSE,"",Р10!X35)&amp;IF(ISNUMBER(Р10!X35)=FALSE,"",",")</f>
        <v/>
      </c>
    </row>
    <row r="557" spans="1:6">
      <c r="A557" s="6"/>
      <c r="B557" s="109" t="str">
        <f>IF(ISNUMBER(Р10!P36)=FALSE,"",Р10!P36) &amp; IF(ISNUMBER(Р10!P36)=FALSE,"",", ")</f>
        <v/>
      </c>
      <c r="C557" s="109" t="str">
        <f>IF(ISNUMBER(Р10!R36)=FALSE,"",Р10!R36)&amp;IF(ISNUMBER(Р10!R36)=FALSE,"",",")</f>
        <v/>
      </c>
      <c r="D557" s="109" t="str">
        <f>IF(ISNUMBER(Р10!T36)=FALSE,"",Р10!T36)&amp;IF(ISNUMBER(Р10!T36)=FALSE,"",",")</f>
        <v/>
      </c>
      <c r="E557" s="109" t="str">
        <f>IF(ISNUMBER(Р10!V36)=FALSE,"",Р10!V36)&amp;IF(ISNUMBER(Р10!V36)=FALSE,"",",")</f>
        <v/>
      </c>
      <c r="F557" s="109" t="str">
        <f>IF(ISNUMBER(Р10!X36)=FALSE,"",Р10!X36)&amp;IF(ISNUMBER(Р10!X36)=FALSE,"",",")</f>
        <v/>
      </c>
    </row>
    <row r="558" spans="1:6">
      <c r="A558" s="6"/>
      <c r="B558" s="109" t="str">
        <f>IF(ISNUMBER(Р10!P37)=FALSE,"",Р10!P37) &amp; IF(ISNUMBER(Р10!P37)=FALSE,"",", ")</f>
        <v/>
      </c>
      <c r="C558" s="109" t="str">
        <f>IF(ISNUMBER(Р10!R37)=FALSE,"",Р10!R37)&amp;IF(ISNUMBER(Р10!R37)=FALSE,"",",")</f>
        <v/>
      </c>
      <c r="D558" s="109" t="str">
        <f>IF(ISNUMBER(Р10!T37)=FALSE,"",Р10!T37)&amp;IF(ISNUMBER(Р10!T37)=FALSE,"",",")</f>
        <v/>
      </c>
      <c r="E558" s="109" t="str">
        <f>IF(ISNUMBER(Р10!V37)=FALSE,"",Р10!V37)&amp;IF(ISNUMBER(Р10!V37)=FALSE,"",",")</f>
        <v/>
      </c>
      <c r="F558" s="109" t="str">
        <f>IF(ISNUMBER(Р10!X37)=FALSE,"",Р10!X37)&amp;IF(ISNUMBER(Р10!X37)=FALSE,"",",")</f>
        <v/>
      </c>
    </row>
    <row r="559" spans="1:6">
      <c r="A559" s="6"/>
      <c r="B559" s="109" t="str">
        <f>IF(ISNUMBER(Р10!P38)=FALSE,"",Р10!P38) &amp; IF(ISNUMBER(Р10!P38)=FALSE,"",", ")</f>
        <v/>
      </c>
      <c r="C559" s="109" t="str">
        <f>IF(ISNUMBER(Р10!R38)=FALSE,"",Р10!R38)&amp;IF(ISNUMBER(Р10!R38)=FALSE,"",",")</f>
        <v/>
      </c>
      <c r="D559" s="109" t="str">
        <f>IF(ISNUMBER(Р10!T38)=FALSE,"",Р10!T38)&amp;IF(ISNUMBER(Р10!T38)=FALSE,"",",")</f>
        <v/>
      </c>
      <c r="E559" s="109" t="str">
        <f>IF(ISNUMBER(Р10!V38)=FALSE,"",Р10!V38)&amp;IF(ISNUMBER(Р10!V38)=FALSE,"",",")</f>
        <v/>
      </c>
      <c r="F559" s="109" t="str">
        <f>IF(ISNUMBER(Р10!X38)=FALSE,"",Р10!X38)&amp;IF(ISNUMBER(Р10!X38)=FALSE,"",",")</f>
        <v/>
      </c>
    </row>
    <row r="560" spans="1:6">
      <c r="A560" s="6"/>
      <c r="B560" s="109" t="str">
        <f>IF(ISNUMBER(Р10!P39)=FALSE,"",Р10!P39) &amp; IF(ISNUMBER(Р10!P39)=FALSE,"",", ")</f>
        <v/>
      </c>
      <c r="C560" s="109" t="str">
        <f>IF(ISNUMBER(Р10!R39)=FALSE,"",Р10!R39)&amp;IF(ISNUMBER(Р10!R39)=FALSE,"",",")</f>
        <v/>
      </c>
      <c r="D560" s="109" t="str">
        <f>IF(ISNUMBER(Р10!T39)=FALSE,"",Р10!T39)&amp;IF(ISNUMBER(Р10!T39)=FALSE,"",",")</f>
        <v/>
      </c>
      <c r="E560" s="109" t="str">
        <f>IF(ISNUMBER(Р10!V39)=FALSE,"",Р10!V39)&amp;IF(ISNUMBER(Р10!V39)=FALSE,"",",")</f>
        <v/>
      </c>
      <c r="F560" s="109" t="str">
        <f>IF(ISNUMBER(Р10!X39)=FALSE,"",Р10!X39)&amp;IF(ISNUMBER(Р10!X39)=FALSE,"",",")</f>
        <v/>
      </c>
    </row>
    <row r="561" spans="1:6">
      <c r="A561" s="6"/>
      <c r="B561" s="109" t="str">
        <f>IF(ISNUMBER(Р10!P40)=FALSE,"",Р10!P40) &amp; IF(ISNUMBER(Р10!P40)=FALSE,"",", ")</f>
        <v/>
      </c>
      <c r="C561" s="109" t="str">
        <f>IF(ISNUMBER(Р10!R40)=FALSE,"",Р10!R40)&amp;IF(ISNUMBER(Р10!R40)=FALSE,"",",")</f>
        <v/>
      </c>
      <c r="D561" s="109" t="str">
        <f>IF(ISNUMBER(Р10!T40)=FALSE,"",Р10!T40)&amp;IF(ISNUMBER(Р10!T40)=FALSE,"",",")</f>
        <v/>
      </c>
      <c r="E561" s="109" t="str">
        <f>IF(ISNUMBER(Р10!V40)=FALSE,"",Р10!V40)&amp;IF(ISNUMBER(Р10!V40)=FALSE,"",",")</f>
        <v/>
      </c>
      <c r="F561" s="109" t="str">
        <f>IF(ISNUMBER(Р10!X40)=FALSE,"",Р10!X40)&amp;IF(ISNUMBER(Р10!X40)=FALSE,"",",")</f>
        <v/>
      </c>
    </row>
    <row r="562" spans="1:6">
      <c r="A562" s="6"/>
      <c r="B562" s="109" t="str">
        <f>IF(ISNUMBER(Р10!P41)=FALSE,"",Р10!P41) &amp; IF(ISNUMBER(Р10!P41)=FALSE,"",", ")</f>
        <v/>
      </c>
      <c r="C562" s="109" t="str">
        <f>IF(ISNUMBER(Р10!R41)=FALSE,"",Р10!R41)&amp;IF(ISNUMBER(Р10!R41)=FALSE,"",",")</f>
        <v/>
      </c>
      <c r="D562" s="109" t="str">
        <f>IF(ISNUMBER(Р10!T41)=FALSE,"",Р10!T41)&amp;IF(ISNUMBER(Р10!T41)=FALSE,"",",")</f>
        <v/>
      </c>
      <c r="E562" s="109" t="str">
        <f>IF(ISNUMBER(Р10!V41)=FALSE,"",Р10!V41)&amp;IF(ISNUMBER(Р10!V41)=FALSE,"",",")</f>
        <v/>
      </c>
      <c r="F562" s="109" t="str">
        <f>IF(ISNUMBER(Р10!X41)=FALSE,"",Р10!X41)&amp;IF(ISNUMBER(Р10!X41)=FALSE,"",",")</f>
        <v/>
      </c>
    </row>
    <row r="563" spans="1:6">
      <c r="A563" s="6"/>
      <c r="B563" s="109" t="str">
        <f>IF(ISNUMBER(Р10!P42)=FALSE,"",Р10!P42) &amp; IF(ISNUMBER(Р10!P42)=FALSE,"",", ")</f>
        <v/>
      </c>
      <c r="C563" s="109" t="str">
        <f>IF(ISNUMBER(Р10!R42)=FALSE,"",Р10!R42)&amp;IF(ISNUMBER(Р10!R42)=FALSE,"",",")</f>
        <v/>
      </c>
      <c r="D563" s="109" t="str">
        <f>IF(ISNUMBER(Р10!T42)=FALSE,"",Р10!T42)&amp;IF(ISNUMBER(Р10!T42)=FALSE,"",",")</f>
        <v/>
      </c>
      <c r="E563" s="109" t="str">
        <f>IF(ISNUMBER(Р10!V42)=FALSE,"",Р10!V42)&amp;IF(ISNUMBER(Р10!V42)=FALSE,"",",")</f>
        <v/>
      </c>
      <c r="F563" s="109" t="str">
        <f>IF(ISNUMBER(Р10!X42)=FALSE,"",Р10!X42)&amp;IF(ISNUMBER(Р10!X42)=FALSE,"",",")</f>
        <v/>
      </c>
    </row>
    <row r="564" spans="1:6">
      <c r="A564" s="6"/>
      <c r="B564" s="109" t="str">
        <f>IF(ISNUMBER(Р10!P43)=FALSE,"",Р10!P43) &amp; IF(ISNUMBER(Р10!P43)=FALSE,"",", ")</f>
        <v/>
      </c>
      <c r="C564" s="109" t="str">
        <f>IF(ISNUMBER(Р10!R43)=FALSE,"",Р10!R43)&amp;IF(ISNUMBER(Р10!R43)=FALSE,"",",")</f>
        <v/>
      </c>
      <c r="D564" s="109" t="str">
        <f>IF(ISNUMBER(Р10!T43)=FALSE,"",Р10!T43)&amp;IF(ISNUMBER(Р10!T43)=FALSE,"",",")</f>
        <v/>
      </c>
      <c r="E564" s="109" t="str">
        <f>IF(ISNUMBER(Р10!V43)=FALSE,"",Р10!V43)&amp;IF(ISNUMBER(Р10!V43)=FALSE,"",",")</f>
        <v/>
      </c>
      <c r="F564" s="109" t="str">
        <f>IF(ISNUMBER(Р10!X43)=FALSE,"",Р10!X43)&amp;IF(ISNUMBER(Р10!X43)=FALSE,"",",")</f>
        <v/>
      </c>
    </row>
    <row r="565" spans="1:6">
      <c r="A565" s="6"/>
      <c r="B565" s="109" t="str">
        <f>IF(ISNUMBER(Р10!P44)=FALSE,"",Р10!P44) &amp; IF(ISNUMBER(Р10!P44)=FALSE,"",", ")</f>
        <v/>
      </c>
      <c r="C565" s="109" t="str">
        <f>IF(ISNUMBER(Р10!R44)=FALSE,"",Р10!R44)&amp;IF(ISNUMBER(Р10!R44)=FALSE,"",",")</f>
        <v/>
      </c>
      <c r="D565" s="109" t="str">
        <f>IF(ISNUMBER(Р10!T44)=FALSE,"",Р10!T44)&amp;IF(ISNUMBER(Р10!T44)=FALSE,"",",")</f>
        <v/>
      </c>
      <c r="E565" s="109" t="str">
        <f>IF(ISNUMBER(Р10!V44)=FALSE,"",Р10!V44)&amp;IF(ISNUMBER(Р10!V44)=FALSE,"",",")</f>
        <v/>
      </c>
      <c r="F565" s="109" t="str">
        <f>IF(ISNUMBER(Р10!X44)=FALSE,"",Р10!X44)&amp;IF(ISNUMBER(Р10!X44)=FALSE,"",",")</f>
        <v/>
      </c>
    </row>
    <row r="566" spans="1:6">
      <c r="A566" s="6"/>
      <c r="B566" s="109" t="str">
        <f>IF(ISNUMBER(Р10!P45)=FALSE,"",Р10!P45) &amp; IF(ISNUMBER(Р10!P45)=FALSE,"",", ")</f>
        <v/>
      </c>
      <c r="C566" s="109" t="str">
        <f>IF(ISNUMBER(Р10!R45)=FALSE,"",Р10!R45)&amp;IF(ISNUMBER(Р10!R45)=FALSE,"",",")</f>
        <v/>
      </c>
      <c r="D566" s="109" t="str">
        <f>IF(ISNUMBER(Р10!T45)=FALSE,"",Р10!T45)&amp;IF(ISNUMBER(Р10!T45)=FALSE,"",",")</f>
        <v/>
      </c>
      <c r="E566" s="109" t="str">
        <f>IF(ISNUMBER(Р10!V45)=FALSE,"",Р10!V45)&amp;IF(ISNUMBER(Р10!V45)=FALSE,"",",")</f>
        <v/>
      </c>
      <c r="F566" s="109" t="str">
        <f>IF(ISNUMBER(Р10!X45)=FALSE,"",Р10!X45)&amp;IF(ISNUMBER(Р10!X45)=FALSE,"",",")</f>
        <v/>
      </c>
    </row>
    <row r="567" spans="1:6">
      <c r="A567" s="6"/>
      <c r="B567" s="109" t="str">
        <f>IF(ISNUMBER(Р10!P46)=FALSE,"",Р10!P46) &amp; IF(ISNUMBER(Р10!P46)=FALSE,"",", ")</f>
        <v/>
      </c>
      <c r="C567" s="109" t="str">
        <f>IF(ISNUMBER(Р10!R46)=FALSE,"",Р10!R46)&amp;IF(ISNUMBER(Р10!R46)=FALSE,"",",")</f>
        <v/>
      </c>
      <c r="D567" s="109" t="str">
        <f>IF(ISNUMBER(Р10!T46)=FALSE,"",Р10!T46)&amp;IF(ISNUMBER(Р10!T46)=FALSE,"",",")</f>
        <v/>
      </c>
      <c r="E567" s="109" t="str">
        <f>IF(ISNUMBER(Р10!V46)=FALSE,"",Р10!V46)&amp;IF(ISNUMBER(Р10!V46)=FALSE,"",",")</f>
        <v/>
      </c>
      <c r="F567" s="109" t="str">
        <f>IF(ISNUMBER(Р10!X46)=FALSE,"",Р10!X46)&amp;IF(ISNUMBER(Р10!X46)=FALSE,"",",")</f>
        <v/>
      </c>
    </row>
    <row r="568" spans="1:6">
      <c r="A568" s="6"/>
      <c r="B568" s="109" t="str">
        <f>IF(ISNUMBER(Р10!P47)=FALSE,"",Р10!P47) &amp; IF(ISNUMBER(Р10!P47)=FALSE,"",", ")</f>
        <v/>
      </c>
      <c r="C568" s="109" t="str">
        <f>IF(ISNUMBER(Р10!R47)=FALSE,"",Р10!R47)&amp;IF(ISNUMBER(Р10!R47)=FALSE,"",",")</f>
        <v/>
      </c>
      <c r="D568" s="109" t="str">
        <f>IF(ISNUMBER(Р10!T47)=FALSE,"",Р10!T47)&amp;IF(ISNUMBER(Р10!T47)=FALSE,"",",")</f>
        <v/>
      </c>
      <c r="E568" s="109" t="str">
        <f>IF(ISNUMBER(Р10!V47)=FALSE,"",Р10!V47)&amp;IF(ISNUMBER(Р10!V47)=FALSE,"",",")</f>
        <v/>
      </c>
      <c r="F568" s="109" t="str">
        <f>IF(ISNUMBER(Р10!X47)=FALSE,"",Р10!X47)&amp;IF(ISNUMBER(Р10!X47)=FALSE,"",",")</f>
        <v/>
      </c>
    </row>
    <row r="569" spans="1:6">
      <c r="A569" s="6"/>
      <c r="B569" s="109" t="str">
        <f>IF(ISNUMBER(Р10!P48)=FALSE,"",Р10!P48) &amp; IF(ISNUMBER(Р10!P48)=FALSE,"",", ")</f>
        <v/>
      </c>
      <c r="C569" s="109" t="str">
        <f>IF(ISNUMBER(Р10!R48)=FALSE,"",Р10!R48)&amp;IF(ISNUMBER(Р10!R48)=FALSE,"",",")</f>
        <v/>
      </c>
      <c r="D569" s="109" t="str">
        <f>IF(ISNUMBER(Р10!T48)=FALSE,"",Р10!T48)&amp;IF(ISNUMBER(Р10!T48)=FALSE,"",",")</f>
        <v/>
      </c>
      <c r="E569" s="109" t="str">
        <f>IF(ISNUMBER(Р10!V48)=FALSE,"",Р10!V48)&amp;IF(ISNUMBER(Р10!V48)=FALSE,"",",")</f>
        <v/>
      </c>
      <c r="F569" s="109" t="str">
        <f>IF(ISNUMBER(Р10!X48)=FALSE,"",Р10!X48)&amp;IF(ISNUMBER(Р10!X48)=FALSE,"",",")</f>
        <v/>
      </c>
    </row>
    <row r="570" spans="1:6">
      <c r="A570" s="6"/>
      <c r="B570" s="109" t="str">
        <f>IF(ISNUMBER(Р10!P49)=FALSE,"",Р10!P49) &amp; IF(ISNUMBER(Р10!P49)=FALSE,"",", ")</f>
        <v/>
      </c>
      <c r="C570" s="109" t="str">
        <f>IF(ISNUMBER(Р10!R49)=FALSE,"",Р10!R49)&amp;IF(ISNUMBER(Р10!R49)=FALSE,"",",")</f>
        <v/>
      </c>
      <c r="D570" s="109" t="str">
        <f>IF(ISNUMBER(Р10!T49)=FALSE,"",Р10!T49)&amp;IF(ISNUMBER(Р10!T49)=FALSE,"",",")</f>
        <v/>
      </c>
      <c r="E570" s="109" t="str">
        <f>IF(ISNUMBER(Р10!V49)=FALSE,"",Р10!V49)&amp;IF(ISNUMBER(Р10!V49)=FALSE,"",",")</f>
        <v/>
      </c>
      <c r="F570" s="109" t="str">
        <f>IF(ISNUMBER(Р10!X49)=FALSE,"",Р10!X49)&amp;IF(ISNUMBER(Р10!X49)=FALSE,"",",")</f>
        <v/>
      </c>
    </row>
    <row r="571" spans="1:6">
      <c r="A571" s="6"/>
      <c r="B571" s="109" t="str">
        <f>IF(ISNUMBER(Р10!P50)=FALSE,"",Р10!P50) &amp; IF(ISNUMBER(Р10!P50)=FALSE,"",", ")</f>
        <v/>
      </c>
      <c r="C571" s="109" t="str">
        <f>IF(ISNUMBER(Р10!R50)=FALSE,"",Р10!R50)&amp;IF(ISNUMBER(Р10!R50)=FALSE,"",",")</f>
        <v/>
      </c>
      <c r="D571" s="109" t="str">
        <f>IF(ISNUMBER(Р10!T50)=FALSE,"",Р10!T50)&amp;IF(ISNUMBER(Р10!T50)=FALSE,"",",")</f>
        <v/>
      </c>
      <c r="E571" s="109" t="str">
        <f>IF(ISNUMBER(Р10!V50)=FALSE,"",Р10!V50)&amp;IF(ISNUMBER(Р10!V50)=FALSE,"",",")</f>
        <v/>
      </c>
      <c r="F571" s="109" t="str">
        <f>IF(ISNUMBER(Р10!X50)=FALSE,"",Р10!X50)&amp;IF(ISNUMBER(Р10!X50)=FALSE,"",",")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F411">
      <formula1>Автомобили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84" fitToHeight="450" orientation="portrait" r:id="rId1"/>
  <rowBreaks count="2" manualBreakCount="2">
    <brk id="408" max="5" man="1"/>
    <brk id="5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80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0" style="57" bestFit="1" customWidth="1"/>
    <col min="17" max="17" width="7.44140625" style="53" bestFit="1" customWidth="1"/>
    <col min="18" max="18" width="9.109375" style="57"/>
    <col min="19" max="19" width="7.44140625" style="53" bestFit="1" customWidth="1"/>
    <col min="20" max="20" width="9.109375" style="57"/>
    <col min="21" max="21" width="7.44140625" style="53" bestFit="1" customWidth="1"/>
    <col min="22" max="22" width="9.109375" style="57"/>
    <col min="23" max="23" width="7.44140625" style="53" bestFit="1" customWidth="1"/>
    <col min="24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Водитель1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118</v>
      </c>
      <c r="B2" s="35" t="str">
        <f>IFERROR(VLOOKUP($A2,Доставка!$A:$J,7,FALSE),"")</f>
        <v>Отправитель 1</v>
      </c>
      <c r="C2" s="35" t="str">
        <f>IFERROR(VLOOKUP($A2,Доставка!$A:$J,8,FALSE),"")</f>
        <v>Клиент1</v>
      </c>
      <c r="D2" s="35" t="str">
        <f>VLOOKUP($A2,Доставка!$A:$J,7,FALSE)</f>
        <v>Отправитель 1</v>
      </c>
      <c r="E2" s="35" t="str">
        <f>IFERROR(VLOOKUP($A2,Доставка!$A:$N,14,FALSE),"")</f>
        <v>, Зеленоград, проезд 687, дом 15.</v>
      </c>
      <c r="F2" s="35">
        <f>SUMIF(Доставка!$A:$A,$A2,Доставка!L:L)</f>
        <v>80.724000000000004</v>
      </c>
      <c r="G2" s="35">
        <f>SUMIF(Доставка!$A:$A,$A2,Доставка!$M:$M)</f>
        <v>4</v>
      </c>
      <c r="J2" s="36" t="s">
        <v>99</v>
      </c>
      <c r="K2" s="3" t="str">
        <f>IF(VLOOKUP($A$2,Доставка!A:F,6,FALSE)="","",VLOOKUP($A$2,Доставка!A:F,6,FALSE))</f>
        <v>А 001 АС 11</v>
      </c>
      <c r="L2" s="105"/>
      <c r="O2" s="56" t="s">
        <v>118</v>
      </c>
      <c r="P2" s="67" t="e">
        <f>VLOOKUP(O2,Доставка!$K:$K,2,FALSE)</f>
        <v>#N/A</v>
      </c>
      <c r="Q2" s="56" t="s">
        <v>249</v>
      </c>
      <c r="R2" s="67" t="e">
        <f>VLOOKUP(Q2,Доставка!$K:$K,2,FALSE)</f>
        <v>#N/A</v>
      </c>
      <c r="S2" s="56" t="s">
        <v>300</v>
      </c>
      <c r="T2" s="67" t="e">
        <f>VLOOKUP(S2,Доставка!$K:$K,2,FALSE)</f>
        <v>#N/A</v>
      </c>
      <c r="U2" s="56" t="s">
        <v>348</v>
      </c>
      <c r="V2" s="67" t="e">
        <f>VLOOKUP(U2,Доставка!$K:$K,2,FALSE)</f>
        <v>#N/A</v>
      </c>
      <c r="W2" s="56" t="s">
        <v>397</v>
      </c>
      <c r="X2" s="67" t="e">
        <f>VLOOKUP(W2,Доставка!$K:$K,2,FALSE)</f>
        <v>#N/A</v>
      </c>
    </row>
    <row r="3" spans="1:24">
      <c r="A3" s="56" t="s">
        <v>119</v>
      </c>
      <c r="B3" s="35" t="str">
        <f>IFERROR(VLOOKUP($A3,Доставка!$A:$J,7,FALSE),"")</f>
        <v>Отправитель 1</v>
      </c>
      <c r="C3" s="35" t="str">
        <f>IFERROR(VLOOKUP($A3,Доставка!$A:$J,8,FALSE),"")</f>
        <v>Клиент2</v>
      </c>
      <c r="D3" s="35" t="str">
        <f>VLOOKUP($A3,Доставка!$A:$J,7,FALSE)</f>
        <v>Отправитель 1</v>
      </c>
      <c r="E3" s="35" t="str">
        <f>IFERROR(VLOOKUP($A3,Доставка!$A:$N,14,FALSE),"")</f>
        <v>Москва, ул.Дорожная,1,корп.1</v>
      </c>
      <c r="F3" s="35">
        <f>SUMIF(Доставка!$A:$A,$A3,Доставка!L:L)</f>
        <v>501.24599999999998</v>
      </c>
      <c r="G3" s="35">
        <f>SUMIF(Доставка!$A:$A,$A3,Доставка!$M:$M)</f>
        <v>31</v>
      </c>
      <c r="O3" s="56" t="s">
        <v>119</v>
      </c>
      <c r="P3" s="67" t="e">
        <f>VLOOKUP(O3,Доставка!K:K,2,FALSE)</f>
        <v>#N/A</v>
      </c>
      <c r="Q3" s="56" t="s">
        <v>250</v>
      </c>
      <c r="R3" s="67" t="e">
        <f>VLOOKUP(Q3,Доставка!$K:$K,2,FALSE)</f>
        <v>#N/A</v>
      </c>
      <c r="S3" s="56" t="s">
        <v>301</v>
      </c>
      <c r="T3" s="67" t="e">
        <f>VLOOKUP(S3,Доставка!$K:$K,2,FALSE)</f>
        <v>#N/A</v>
      </c>
      <c r="U3" s="56" t="s">
        <v>349</v>
      </c>
      <c r="V3" s="67" t="e">
        <f>VLOOKUP(U3,Доставка!$K:$K,2,FALSE)</f>
        <v>#N/A</v>
      </c>
      <c r="W3" s="56" t="s">
        <v>398</v>
      </c>
      <c r="X3" s="67" t="e">
        <f>VLOOKUP(W3,Доставка!$K:$K,2,FALSE)</f>
        <v>#N/A</v>
      </c>
    </row>
    <row r="4" spans="1:24">
      <c r="A4" s="56" t="s">
        <v>120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120</v>
      </c>
      <c r="P4" s="67" t="e">
        <f>VLOOKUP(O4,Доставка!K:K,2,FALSE)</f>
        <v>#N/A</v>
      </c>
      <c r="Q4" s="56" t="s">
        <v>251</v>
      </c>
      <c r="R4" s="67" t="e">
        <f>VLOOKUP(Q4,Доставка!$K:$K,2,FALSE)</f>
        <v>#N/A</v>
      </c>
      <c r="S4" s="56" t="s">
        <v>302</v>
      </c>
      <c r="T4" s="67" t="e">
        <f>VLOOKUP(S4,Доставка!$K:$K,2,FALSE)</f>
        <v>#N/A</v>
      </c>
      <c r="U4" s="56" t="s">
        <v>350</v>
      </c>
      <c r="V4" s="67" t="e">
        <f>VLOOKUP(U4,Доставка!$K:$K,2,FALSE)</f>
        <v>#N/A</v>
      </c>
      <c r="W4" s="56" t="s">
        <v>399</v>
      </c>
      <c r="X4" s="67" t="e">
        <f>VLOOKUP(W4,Доставка!$K:$K,2,FALSE)</f>
        <v>#N/A</v>
      </c>
    </row>
    <row r="5" spans="1:24">
      <c r="A5" s="56" t="s">
        <v>121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121</v>
      </c>
      <c r="P5" s="67" t="e">
        <f>VLOOKUP(O5,Доставка!K:K,2,FALSE)</f>
        <v>#N/A</v>
      </c>
      <c r="Q5" s="56" t="s">
        <v>252</v>
      </c>
      <c r="R5" s="67" t="e">
        <f>VLOOKUP(Q5,Доставка!$K:$K,2,FALSE)</f>
        <v>#N/A</v>
      </c>
      <c r="S5" s="56" t="s">
        <v>303</v>
      </c>
      <c r="T5" s="67" t="e">
        <f>VLOOKUP(S5,Доставка!$K:$K,2,FALSE)</f>
        <v>#N/A</v>
      </c>
      <c r="U5" s="56" t="s">
        <v>351</v>
      </c>
      <c r="V5" s="67" t="e">
        <f>VLOOKUP(U5,Доставка!$K:$K,2,FALSE)</f>
        <v>#N/A</v>
      </c>
      <c r="W5" s="56" t="s">
        <v>400</v>
      </c>
      <c r="X5" s="67" t="e">
        <f>VLOOKUP(W5,Доставка!$K:$K,2,FALSE)</f>
        <v>#N/A</v>
      </c>
    </row>
    <row r="6" spans="1:24">
      <c r="A6" s="56" t="s">
        <v>122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Клиент1</v>
      </c>
      <c r="K6" s="35" t="str">
        <f>E2</f>
        <v>, Зеленоград, проезд 687, дом 15.</v>
      </c>
      <c r="L6" s="35"/>
      <c r="M6" s="35"/>
      <c r="O6" s="56" t="s">
        <v>122</v>
      </c>
      <c r="P6" s="67" t="e">
        <f>VLOOKUP(O6,Доставка!K:K,2,FALSE)</f>
        <v>#N/A</v>
      </c>
      <c r="Q6" s="56" t="s">
        <v>253</v>
      </c>
      <c r="R6" s="67" t="e">
        <f>VLOOKUP(Q6,Доставка!$K:$K,2,FALSE)</f>
        <v>#N/A</v>
      </c>
      <c r="S6" s="56" t="s">
        <v>304</v>
      </c>
      <c r="T6" s="67" t="e">
        <f>VLOOKUP(S6,Доставка!$K:$K,2,FALSE)</f>
        <v>#N/A</v>
      </c>
      <c r="U6" s="56" t="s">
        <v>352</v>
      </c>
      <c r="V6" s="67" t="e">
        <f>VLOOKUP(U6,Доставка!$K:$K,2,FALSE)</f>
        <v>#N/A</v>
      </c>
      <c r="W6" s="56" t="s">
        <v>401</v>
      </c>
      <c r="X6" s="67" t="e">
        <f>VLOOKUP(W6,Доставка!$K:$K,2,FALSE)</f>
        <v>#N/A</v>
      </c>
    </row>
    <row r="7" spans="1:24">
      <c r="A7" s="56" t="s">
        <v>123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>Клиент2</v>
      </c>
      <c r="K7" s="35" t="str">
        <f t="shared" ref="K7:K15" si="1">E3</f>
        <v>Москва, ул.Дорожная,1,корп.1</v>
      </c>
      <c r="L7" s="35"/>
      <c r="M7" s="35"/>
      <c r="O7" s="56" t="s">
        <v>123</v>
      </c>
      <c r="P7" s="67" t="e">
        <f>VLOOKUP(O7,Доставка!K:K,2,FALSE)</f>
        <v>#N/A</v>
      </c>
      <c r="Q7" s="56" t="s">
        <v>254</v>
      </c>
      <c r="R7" s="67" t="e">
        <f>VLOOKUP(Q7,Доставка!$K:$K,2,FALSE)</f>
        <v>#N/A</v>
      </c>
      <c r="S7" s="56" t="s">
        <v>305</v>
      </c>
      <c r="T7" s="67" t="e">
        <f>VLOOKUP(S7,Доставка!$K:$K,2,FALSE)</f>
        <v>#N/A</v>
      </c>
      <c r="U7" s="56" t="s">
        <v>353</v>
      </c>
      <c r="V7" s="67" t="e">
        <f>VLOOKUP(U7,Доставка!$K:$K,2,FALSE)</f>
        <v>#N/A</v>
      </c>
      <c r="W7" s="56" t="s">
        <v>402</v>
      </c>
      <c r="X7" s="67" t="e">
        <f>VLOOKUP(W7,Доставка!$K:$K,2,FALSE)</f>
        <v>#N/A</v>
      </c>
    </row>
    <row r="8" spans="1:24">
      <c r="A8" s="56" t="s">
        <v>124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124</v>
      </c>
      <c r="P8" s="67" t="e">
        <f>VLOOKUP(O8,Доставка!K:K,2,FALSE)</f>
        <v>#N/A</v>
      </c>
      <c r="Q8" s="56" t="s">
        <v>255</v>
      </c>
      <c r="R8" s="67" t="e">
        <f>VLOOKUP(Q8,Доставка!$K:$K,2,FALSE)</f>
        <v>#N/A</v>
      </c>
      <c r="S8" s="56" t="s">
        <v>306</v>
      </c>
      <c r="T8" s="67" t="e">
        <f>VLOOKUP(S8,Доставка!$K:$K,2,FALSE)</f>
        <v>#N/A</v>
      </c>
      <c r="U8" s="56" t="s">
        <v>354</v>
      </c>
      <c r="V8" s="67" t="e">
        <f>VLOOKUP(U8,Доставка!$K:$K,2,FALSE)</f>
        <v>#N/A</v>
      </c>
      <c r="W8" s="56" t="s">
        <v>403</v>
      </c>
      <c r="X8" s="67" t="e">
        <f>VLOOKUP(W8,Доставка!$K:$K,2,FALSE)</f>
        <v>#N/A</v>
      </c>
    </row>
    <row r="9" spans="1:24">
      <c r="A9" s="56" t="s">
        <v>125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125</v>
      </c>
      <c r="P9" s="67" t="e">
        <f>VLOOKUP(O9,Доставка!K:K,2,FALSE)</f>
        <v>#N/A</v>
      </c>
      <c r="Q9" s="56" t="s">
        <v>256</v>
      </c>
      <c r="R9" s="67" t="e">
        <f>VLOOKUP(Q9,Доставка!$K:$K,2,FALSE)</f>
        <v>#N/A</v>
      </c>
      <c r="S9" s="56" t="s">
        <v>307</v>
      </c>
      <c r="T9" s="67" t="e">
        <f>VLOOKUP(S9,Доставка!$K:$K,2,FALSE)</f>
        <v>#N/A</v>
      </c>
      <c r="U9" s="56" t="s">
        <v>355</v>
      </c>
      <c r="V9" s="67" t="e">
        <f>VLOOKUP(U9,Доставка!$K:$K,2,FALSE)</f>
        <v>#N/A</v>
      </c>
      <c r="W9" s="56" t="s">
        <v>404</v>
      </c>
      <c r="X9" s="67" t="e">
        <f>VLOOKUP(W9,Доставка!$K:$K,2,FALSE)</f>
        <v>#N/A</v>
      </c>
    </row>
    <row r="10" spans="1:24">
      <c r="A10" s="56" t="s">
        <v>126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126</v>
      </c>
      <c r="P10" s="67" t="e">
        <f>VLOOKUP(O10,Доставка!K:K,2,FALSE)</f>
        <v>#N/A</v>
      </c>
      <c r="Q10" s="56" t="s">
        <v>257</v>
      </c>
      <c r="R10" s="67" t="e">
        <f>VLOOKUP(Q10,Доставка!$K:$K,2,FALSE)</f>
        <v>#N/A</v>
      </c>
      <c r="S10" s="56" t="s">
        <v>308</v>
      </c>
      <c r="T10" s="67" t="e">
        <f>VLOOKUP(S10,Доставка!$K:$K,2,FALSE)</f>
        <v>#N/A</v>
      </c>
      <c r="U10" s="56" t="s">
        <v>356</v>
      </c>
      <c r="V10" s="67" t="e">
        <f>VLOOKUP(U10,Доставка!$K:$K,2,FALSE)</f>
        <v>#N/A</v>
      </c>
      <c r="W10" s="56" t="s">
        <v>405</v>
      </c>
      <c r="X10" s="67" t="e">
        <f>VLOOKUP(W10,Доставка!$K:$K,2,FALSE)</f>
        <v>#N/A</v>
      </c>
    </row>
    <row r="11" spans="1:24">
      <c r="A11" s="56" t="s">
        <v>127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127</v>
      </c>
      <c r="P11" s="67" t="e">
        <f>VLOOKUP(O11,Доставка!K:K,2,FALSE)</f>
        <v>#N/A</v>
      </c>
      <c r="Q11" s="56" t="s">
        <v>258</v>
      </c>
      <c r="R11" s="67" t="e">
        <f>VLOOKUP(Q11,Доставка!$K:$K,2,FALSE)</f>
        <v>#N/A</v>
      </c>
      <c r="S11" s="56" t="s">
        <v>309</v>
      </c>
      <c r="T11" s="67" t="e">
        <f>VLOOKUP(S11,Доставка!$K:$K,2,FALSE)</f>
        <v>#N/A</v>
      </c>
      <c r="U11" s="56" t="s">
        <v>357</v>
      </c>
      <c r="V11" s="67" t="e">
        <f>VLOOKUP(U11,Доставка!$K:$K,2,FALSE)</f>
        <v>#N/A</v>
      </c>
      <c r="W11" s="56" t="s">
        <v>406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210</v>
      </c>
      <c r="P12" s="67" t="e">
        <f>VLOOKUP(O12,Доставка!K:K,2,FALSE)</f>
        <v>#N/A</v>
      </c>
      <c r="Q12" s="56" t="s">
        <v>259</v>
      </c>
      <c r="R12" s="67" t="e">
        <f>VLOOKUP(Q12,Доставка!$K:$K,2,FALSE)</f>
        <v>#N/A</v>
      </c>
      <c r="S12" s="56" t="s">
        <v>310</v>
      </c>
      <c r="T12" s="67" t="e">
        <f>VLOOKUP(S12,Доставка!$K:$K,2,FALSE)</f>
        <v>#N/A</v>
      </c>
      <c r="U12" s="56" t="s">
        <v>358</v>
      </c>
      <c r="V12" s="67" t="e">
        <f>VLOOKUP(U12,Доставка!$K:$K,2,FALSE)</f>
        <v>#N/A</v>
      </c>
      <c r="W12" s="56" t="s">
        <v>407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211</v>
      </c>
      <c r="P13" s="67" t="e">
        <f>VLOOKUP(O13,Доставка!K:K,2,FALSE)</f>
        <v>#N/A</v>
      </c>
      <c r="Q13" s="56" t="s">
        <v>260</v>
      </c>
      <c r="R13" s="67" t="e">
        <f>VLOOKUP(Q13,Доставка!$K:$K,2,FALSE)</f>
        <v>#N/A</v>
      </c>
      <c r="S13" s="56" t="s">
        <v>311</v>
      </c>
      <c r="T13" s="67" t="e">
        <f>VLOOKUP(S13,Доставка!$K:$K,2,FALSE)</f>
        <v>#N/A</v>
      </c>
      <c r="U13" s="56" t="s">
        <v>359</v>
      </c>
      <c r="V13" s="67" t="e">
        <f>VLOOKUP(U13,Доставка!$K:$K,2,FALSE)</f>
        <v>#N/A</v>
      </c>
      <c r="W13" s="56" t="s">
        <v>408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212</v>
      </c>
      <c r="P14" s="67" t="e">
        <f>VLOOKUP(O14,Доставка!K:K,2,FALSE)</f>
        <v>#N/A</v>
      </c>
      <c r="Q14" s="56" t="s">
        <v>261</v>
      </c>
      <c r="R14" s="67" t="e">
        <f>VLOOKUP(Q14,Доставка!$K:$K,2,FALSE)</f>
        <v>#N/A</v>
      </c>
      <c r="S14" s="56" t="s">
        <v>312</v>
      </c>
      <c r="T14" s="67" t="e">
        <f>VLOOKUP(S14,Доставка!$K:$K,2,FALSE)</f>
        <v>#N/A</v>
      </c>
      <c r="U14" s="56" t="s">
        <v>360</v>
      </c>
      <c r="V14" s="67" t="e">
        <f>VLOOKUP(U14,Доставка!$K:$K,2,FALSE)</f>
        <v>#N/A</v>
      </c>
      <c r="W14" s="56" t="s">
        <v>409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213</v>
      </c>
      <c r="P15" s="67" t="e">
        <f>VLOOKUP(O15,Доставка!K:K,2,FALSE)</f>
        <v>#N/A</v>
      </c>
      <c r="Q15" s="56" t="s">
        <v>262</v>
      </c>
      <c r="R15" s="67" t="e">
        <f>VLOOKUP(Q15,Доставка!$K:$K,2,FALSE)</f>
        <v>#N/A</v>
      </c>
      <c r="S15" s="56" t="s">
        <v>313</v>
      </c>
      <c r="T15" s="67" t="e">
        <f>VLOOKUP(S15,Доставка!$K:$K,2,FALSE)</f>
        <v>#N/A</v>
      </c>
      <c r="U15" s="56" t="s">
        <v>361</v>
      </c>
      <c r="V15" s="67" t="e">
        <f>VLOOKUP(U15,Доставка!$K:$K,2,FALSE)</f>
        <v>#N/A</v>
      </c>
      <c r="W15" s="56" t="s">
        <v>410</v>
      </c>
      <c r="X15" s="67" t="e">
        <f>VLOOKUP(W15,Доставка!$K:$K,2,FALSE)</f>
        <v>#N/A</v>
      </c>
    </row>
    <row r="16" spans="1:24">
      <c r="O16" s="56" t="s">
        <v>214</v>
      </c>
      <c r="P16" s="67" t="e">
        <f>VLOOKUP(O16,Доставка!K:K,2,FALSE)</f>
        <v>#N/A</v>
      </c>
      <c r="Q16" s="56" t="s">
        <v>263</v>
      </c>
      <c r="R16" s="67" t="e">
        <f>VLOOKUP(Q16,Доставка!$K:$K,2,FALSE)</f>
        <v>#N/A</v>
      </c>
      <c r="S16" s="56" t="s">
        <v>314</v>
      </c>
      <c r="T16" s="67" t="e">
        <f>VLOOKUP(S16,Доставка!$K:$K,2,FALSE)</f>
        <v>#N/A</v>
      </c>
      <c r="U16" s="56" t="s">
        <v>362</v>
      </c>
      <c r="V16" s="67" t="e">
        <f>VLOOKUP(U16,Доставка!$K:$K,2,FALSE)</f>
        <v>#N/A</v>
      </c>
      <c r="W16" s="56" t="s">
        <v>411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215</v>
      </c>
      <c r="P17" s="67" t="e">
        <f>VLOOKUP(O17,Доставка!K:K,2,FALSE)</f>
        <v>#N/A</v>
      </c>
      <c r="Q17" s="56" t="s">
        <v>264</v>
      </c>
      <c r="R17" s="67" t="e">
        <f>VLOOKUP(Q17,Доставка!$K:$K,2,FALSE)</f>
        <v>#N/A</v>
      </c>
      <c r="S17" s="56" t="s">
        <v>315</v>
      </c>
      <c r="T17" s="67" t="e">
        <f>VLOOKUP(S17,Доставка!$K:$K,2,FALSE)</f>
        <v>#N/A</v>
      </c>
      <c r="U17" s="56" t="s">
        <v>363</v>
      </c>
      <c r="V17" s="67" t="e">
        <f>VLOOKUP(U17,Доставка!$K:$K,2,FALSE)</f>
        <v>#N/A</v>
      </c>
      <c r="W17" s="56" t="s">
        <v>412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216</v>
      </c>
      <c r="P18" s="67" t="e">
        <f>VLOOKUP(O18,Доставка!K:K,2,FALSE)</f>
        <v>#N/A</v>
      </c>
      <c r="Q18" s="56" t="s">
        <v>265</v>
      </c>
      <c r="R18" s="67" t="e">
        <f>VLOOKUP(Q18,Доставка!$K:$K,2,FALSE)</f>
        <v>#N/A</v>
      </c>
      <c r="S18" s="56" t="s">
        <v>316</v>
      </c>
      <c r="T18" s="67" t="e">
        <f>VLOOKUP(S18,Доставка!$K:$K,2,FALSE)</f>
        <v>#N/A</v>
      </c>
      <c r="U18" s="56" t="s">
        <v>364</v>
      </c>
      <c r="V18" s="67" t="e">
        <f>VLOOKUP(U18,Доставка!$K:$K,2,FALSE)</f>
        <v>#N/A</v>
      </c>
      <c r="W18" s="56" t="s">
        <v>413</v>
      </c>
      <c r="X18" s="67" t="e">
        <f>VLOOKUP(W18,Доставка!$K:$K,2,FALSE)</f>
        <v>#N/A</v>
      </c>
    </row>
    <row r="19" spans="11:24">
      <c r="O19" s="56" t="s">
        <v>2467</v>
      </c>
      <c r="P19" s="67" t="e">
        <f>VLOOKUP(O19,Доставка!K:K,2,FALSE)</f>
        <v>#N/A</v>
      </c>
      <c r="Q19" s="56" t="s">
        <v>265</v>
      </c>
      <c r="R19" s="67" t="e">
        <f>VLOOKUP(Q19,Доставка!$K:$K,2,FALSE)</f>
        <v>#N/A</v>
      </c>
      <c r="S19" s="56" t="s">
        <v>316</v>
      </c>
      <c r="T19" s="67" t="e">
        <f>VLOOKUP(S19,Доставка!$K:$K,2,FALSE)</f>
        <v>#N/A</v>
      </c>
      <c r="U19" s="56" t="s">
        <v>364</v>
      </c>
      <c r="V19" s="67" t="e">
        <f>VLOOKUP(U19,Доставка!$K:$K,2,FALSE)</f>
        <v>#N/A</v>
      </c>
      <c r="W19" s="56" t="s">
        <v>413</v>
      </c>
      <c r="X19" s="67" t="e">
        <f>VLOOKUP(W19,Доставка!$K:$K,2,FALSE)</f>
        <v>#N/A</v>
      </c>
    </row>
    <row r="20" spans="11:24">
      <c r="O20" s="56" t="s">
        <v>217</v>
      </c>
      <c r="P20" s="67" t="e">
        <f>VLOOKUP(O20,Доставка!K:K,2,FALSE)</f>
        <v>#N/A</v>
      </c>
      <c r="Q20" s="56" t="s">
        <v>266</v>
      </c>
      <c r="R20" s="67" t="e">
        <f>VLOOKUP(Q20,Доставка!$K:$K,2,FALSE)</f>
        <v>#N/A</v>
      </c>
      <c r="S20" s="56" t="s">
        <v>317</v>
      </c>
      <c r="T20" s="67" t="e">
        <f>VLOOKUP(S20,Доставка!$K:$K,2,FALSE)</f>
        <v>#N/A</v>
      </c>
      <c r="U20" s="56" t="s">
        <v>365</v>
      </c>
      <c r="V20" s="67" t="e">
        <f>VLOOKUP(U20,Доставка!$K:$K,2,FALSE)</f>
        <v>#N/A</v>
      </c>
      <c r="W20" s="56" t="s">
        <v>414</v>
      </c>
      <c r="X20" s="67" t="e">
        <f>VLOOKUP(W20,Доставка!$K:$K,2,FALSE)</f>
        <v>#N/A</v>
      </c>
    </row>
    <row r="21" spans="11:24">
      <c r="O21" s="56" t="s">
        <v>218</v>
      </c>
      <c r="P21" s="67" t="e">
        <f>VLOOKUP(O21,Доставка!K:K,2,FALSE)</f>
        <v>#N/A</v>
      </c>
      <c r="Q21" s="56" t="s">
        <v>267</v>
      </c>
      <c r="R21" s="67" t="e">
        <f>VLOOKUP(Q21,Доставка!$K:$K,2,FALSE)</f>
        <v>#N/A</v>
      </c>
      <c r="S21" s="56" t="s">
        <v>318</v>
      </c>
      <c r="T21" s="67" t="e">
        <f>VLOOKUP(S21,Доставка!$K:$K,2,FALSE)</f>
        <v>#N/A</v>
      </c>
      <c r="U21" s="56" t="s">
        <v>366</v>
      </c>
      <c r="V21" s="67" t="e">
        <f>VLOOKUP(U21,Доставка!$K:$K,2,FALSE)</f>
        <v>#N/A</v>
      </c>
      <c r="W21" s="56" t="s">
        <v>415</v>
      </c>
      <c r="X21" s="67" t="e">
        <f>VLOOKUP(W21,Доставка!$K:$K,2,FALSE)</f>
        <v>#N/A</v>
      </c>
    </row>
    <row r="22" spans="11:24">
      <c r="O22" s="56" t="s">
        <v>219</v>
      </c>
      <c r="P22" s="67" t="e">
        <f>VLOOKUP(O22,Доставка!K:K,2,FALSE)</f>
        <v>#N/A</v>
      </c>
      <c r="Q22" s="56" t="s">
        <v>268</v>
      </c>
      <c r="R22" s="67" t="e">
        <f>VLOOKUP(Q22,Доставка!$K:$K,2,FALSE)</f>
        <v>#N/A</v>
      </c>
      <c r="S22" s="56" t="s">
        <v>279</v>
      </c>
      <c r="T22" s="67" t="e">
        <f>VLOOKUP(S22,Доставка!$K:$K,2,FALSE)</f>
        <v>#N/A</v>
      </c>
      <c r="U22" s="56" t="s">
        <v>367</v>
      </c>
      <c r="V22" s="67" t="e">
        <f>VLOOKUP(U22,Доставка!$K:$K,2,FALSE)</f>
        <v>#N/A</v>
      </c>
      <c r="W22" s="56" t="s">
        <v>416</v>
      </c>
      <c r="X22" s="67" t="e">
        <f>VLOOKUP(W22,Доставка!$K:$K,2,FALSE)</f>
        <v>#N/A</v>
      </c>
    </row>
    <row r="23" spans="11:24">
      <c r="O23" s="56" t="s">
        <v>220</v>
      </c>
      <c r="P23" s="67" t="e">
        <f>VLOOKUP(O23,Доставка!K:K,2,FALSE)</f>
        <v>#N/A</v>
      </c>
      <c r="Q23" s="56" t="s">
        <v>269</v>
      </c>
      <c r="R23" s="67" t="e">
        <f>VLOOKUP(Q23,Доставка!$K:$K,2,FALSE)</f>
        <v>#N/A</v>
      </c>
      <c r="S23" s="56" t="s">
        <v>319</v>
      </c>
      <c r="T23" s="67" t="e">
        <f>VLOOKUP(S23,Доставка!$K:$K,2,FALSE)</f>
        <v>#N/A</v>
      </c>
      <c r="U23" s="56" t="s">
        <v>368</v>
      </c>
      <c r="V23" s="67" t="e">
        <f>VLOOKUP(U23,Доставка!$K:$K,2,FALSE)</f>
        <v>#N/A</v>
      </c>
      <c r="W23" s="56" t="s">
        <v>417</v>
      </c>
      <c r="X23" s="67" t="e">
        <f>VLOOKUP(W23,Доставка!$K:$K,2,FALSE)</f>
        <v>#N/A</v>
      </c>
    </row>
    <row r="24" spans="11:24">
      <c r="O24" s="56" t="s">
        <v>221</v>
      </c>
      <c r="P24" s="67" t="e">
        <f>VLOOKUP(O24,Доставка!K:K,2,FALSE)</f>
        <v>#N/A</v>
      </c>
      <c r="Q24" s="56" t="s">
        <v>270</v>
      </c>
      <c r="R24" s="67" t="e">
        <f>VLOOKUP(Q24,Доставка!$K:$K,2,FALSE)</f>
        <v>#N/A</v>
      </c>
      <c r="S24" s="56" t="s">
        <v>320</v>
      </c>
      <c r="T24" s="67" t="e">
        <f>VLOOKUP(S24,Доставка!$K:$K,2,FALSE)</f>
        <v>#N/A</v>
      </c>
      <c r="U24" s="56" t="s">
        <v>369</v>
      </c>
      <c r="V24" s="67" t="e">
        <f>VLOOKUP(U24,Доставка!$K:$K,2,FALSE)</f>
        <v>#N/A</v>
      </c>
      <c r="W24" s="56" t="s">
        <v>418</v>
      </c>
      <c r="X24" s="67" t="e">
        <f>VLOOKUP(W24,Доставка!$K:$K,2,FALSE)</f>
        <v>#N/A</v>
      </c>
    </row>
    <row r="25" spans="11:24">
      <c r="O25" s="56" t="s">
        <v>222</v>
      </c>
      <c r="P25" s="67" t="e">
        <f>VLOOKUP(O25,Доставка!K:K,2,FALSE)</f>
        <v>#N/A</v>
      </c>
      <c r="Q25" s="56" t="s">
        <v>271</v>
      </c>
      <c r="R25" s="67" t="e">
        <f>VLOOKUP(Q25,Доставка!$K:$K,2,FALSE)</f>
        <v>#N/A</v>
      </c>
      <c r="S25" s="56" t="s">
        <v>321</v>
      </c>
      <c r="T25" s="67" t="e">
        <f>VLOOKUP(S25,Доставка!$K:$K,2,FALSE)</f>
        <v>#N/A</v>
      </c>
      <c r="U25" s="56" t="s">
        <v>370</v>
      </c>
      <c r="V25" s="67" t="e">
        <f>VLOOKUP(U25,Доставка!$K:$K,2,FALSE)</f>
        <v>#N/A</v>
      </c>
      <c r="W25" s="56" t="s">
        <v>419</v>
      </c>
      <c r="X25" s="67" t="e">
        <f>VLOOKUP(W25,Доставка!$K:$K,2,FALSE)</f>
        <v>#N/A</v>
      </c>
    </row>
    <row r="26" spans="11:24">
      <c r="O26" s="56" t="s">
        <v>223</v>
      </c>
      <c r="P26" s="67" t="e">
        <f>VLOOKUP(O26,Доставка!K:K,2,FALSE)</f>
        <v>#N/A</v>
      </c>
      <c r="Q26" s="56" t="s">
        <v>272</v>
      </c>
      <c r="R26" s="67" t="e">
        <f>VLOOKUP(Q26,Доставка!$K:$K,2,FALSE)</f>
        <v>#N/A</v>
      </c>
      <c r="S26" s="56" t="s">
        <v>322</v>
      </c>
      <c r="T26" s="67" t="e">
        <f>VLOOKUP(S26,Доставка!$K:$K,2,FALSE)</f>
        <v>#N/A</v>
      </c>
      <c r="U26" s="56" t="s">
        <v>371</v>
      </c>
      <c r="V26" s="67" t="e">
        <f>VLOOKUP(U26,Доставка!$K:$K,2,FALSE)</f>
        <v>#N/A</v>
      </c>
      <c r="W26" s="56" t="s">
        <v>420</v>
      </c>
      <c r="X26" s="67" t="e">
        <f>VLOOKUP(W26,Доставка!$K:$K,2,FALSE)</f>
        <v>#N/A</v>
      </c>
    </row>
    <row r="27" spans="11:24">
      <c r="O27" s="56" t="s">
        <v>224</v>
      </c>
      <c r="P27" s="67" t="e">
        <f>VLOOKUP(O27,Доставка!K:K,2,FALSE)</f>
        <v>#N/A</v>
      </c>
      <c r="Q27" s="56" t="s">
        <v>273</v>
      </c>
      <c r="R27" s="67" t="e">
        <f>VLOOKUP(Q27,Доставка!$K:$K,2,FALSE)</f>
        <v>#N/A</v>
      </c>
      <c r="S27" s="56" t="s">
        <v>323</v>
      </c>
      <c r="T27" s="67" t="e">
        <f>VLOOKUP(S27,Доставка!$K:$K,2,FALSE)</f>
        <v>#N/A</v>
      </c>
      <c r="U27" s="56" t="s">
        <v>372</v>
      </c>
      <c r="V27" s="67" t="e">
        <f>VLOOKUP(U27,Доставка!$K:$K,2,FALSE)</f>
        <v>#N/A</v>
      </c>
      <c r="W27" s="56" t="s">
        <v>421</v>
      </c>
      <c r="X27" s="67" t="e">
        <f>VLOOKUP(W27,Доставка!$K:$K,2,FALSE)</f>
        <v>#N/A</v>
      </c>
    </row>
    <row r="28" spans="11:24">
      <c r="O28" s="56" t="s">
        <v>225</v>
      </c>
      <c r="P28" s="67" t="e">
        <f>VLOOKUP(O28,Доставка!K:K,2,FALSE)</f>
        <v>#N/A</v>
      </c>
      <c r="Q28" s="56" t="s">
        <v>274</v>
      </c>
      <c r="R28" s="67" t="e">
        <f>VLOOKUP(Q28,Доставка!$K:$K,2,FALSE)</f>
        <v>#N/A</v>
      </c>
      <c r="S28" s="56" t="s">
        <v>324</v>
      </c>
      <c r="T28" s="67" t="e">
        <f>VLOOKUP(S28,Доставка!$K:$K,2,FALSE)</f>
        <v>#N/A</v>
      </c>
      <c r="U28" s="56" t="s">
        <v>373</v>
      </c>
      <c r="V28" s="67" t="e">
        <f>VLOOKUP(U28,Доставка!$K:$K,2,FALSE)</f>
        <v>#N/A</v>
      </c>
      <c r="W28" s="56" t="s">
        <v>422</v>
      </c>
      <c r="X28" s="67" t="e">
        <f>VLOOKUP(W28,Доставка!$K:$K,2,FALSE)</f>
        <v>#N/A</v>
      </c>
    </row>
    <row r="29" spans="11:24">
      <c r="O29" s="56" t="s">
        <v>226</v>
      </c>
      <c r="P29" s="67" t="e">
        <f>VLOOKUP(O29,Доставка!K:K,2,FALSE)</f>
        <v>#N/A</v>
      </c>
      <c r="Q29" s="56" t="s">
        <v>275</v>
      </c>
      <c r="R29" s="67" t="e">
        <f>VLOOKUP(Q29,Доставка!$K:$K,2,FALSE)</f>
        <v>#N/A</v>
      </c>
      <c r="S29" s="56" t="s">
        <v>325</v>
      </c>
      <c r="T29" s="67" t="e">
        <f>VLOOKUP(S29,Доставка!$K:$K,2,FALSE)</f>
        <v>#N/A</v>
      </c>
      <c r="U29" s="56" t="s">
        <v>374</v>
      </c>
      <c r="V29" s="67" t="e">
        <f>VLOOKUP(U29,Доставка!$K:$K,2,FALSE)</f>
        <v>#N/A</v>
      </c>
      <c r="W29" s="56" t="s">
        <v>423</v>
      </c>
      <c r="X29" s="67" t="e">
        <f>VLOOKUP(W29,Доставка!$K:$K,2,FALSE)</f>
        <v>#N/A</v>
      </c>
    </row>
    <row r="30" spans="11:24">
      <c r="O30" s="56" t="s">
        <v>227</v>
      </c>
      <c r="P30" s="67" t="e">
        <f>VLOOKUP(O30,Доставка!K:K,2,FALSE)</f>
        <v>#N/A</v>
      </c>
      <c r="Q30" s="56" t="s">
        <v>276</v>
      </c>
      <c r="R30" s="67" t="e">
        <f>VLOOKUP(Q30,Доставка!$K:$K,2,FALSE)</f>
        <v>#N/A</v>
      </c>
      <c r="S30" s="56" t="s">
        <v>326</v>
      </c>
      <c r="T30" s="67" t="e">
        <f>VLOOKUP(S30,Доставка!$K:$K,2,FALSE)</f>
        <v>#N/A</v>
      </c>
      <c r="U30" s="56" t="s">
        <v>375</v>
      </c>
      <c r="V30" s="67" t="e">
        <f>VLOOKUP(U30,Доставка!$K:$K,2,FALSE)</f>
        <v>#N/A</v>
      </c>
      <c r="W30" s="56" t="s">
        <v>424</v>
      </c>
      <c r="X30" s="67" t="e">
        <f>VLOOKUP(W30,Доставка!$K:$K,2,FALSE)</f>
        <v>#N/A</v>
      </c>
    </row>
    <row r="31" spans="11:24">
      <c r="O31" s="56" t="s">
        <v>228</v>
      </c>
      <c r="P31" s="67" t="e">
        <f>VLOOKUP(O31,Доставка!K:K,2,FALSE)</f>
        <v>#N/A</v>
      </c>
      <c r="Q31" s="56" t="s">
        <v>277</v>
      </c>
      <c r="R31" s="67" t="e">
        <f>VLOOKUP(Q31,Доставка!$K:$K,2,FALSE)</f>
        <v>#N/A</v>
      </c>
      <c r="S31" s="56" t="s">
        <v>327</v>
      </c>
      <c r="T31" s="67" t="e">
        <f>VLOOKUP(S31,Доставка!$K:$K,2,FALSE)</f>
        <v>#N/A</v>
      </c>
      <c r="U31" s="56" t="s">
        <v>376</v>
      </c>
      <c r="V31" s="67" t="e">
        <f>VLOOKUP(U31,Доставка!$K:$K,2,FALSE)</f>
        <v>#N/A</v>
      </c>
      <c r="W31" s="56" t="s">
        <v>425</v>
      </c>
      <c r="X31" s="67" t="e">
        <f>VLOOKUP(W31,Доставка!$K:$K,2,FALSE)</f>
        <v>#N/A</v>
      </c>
    </row>
    <row r="32" spans="11:24">
      <c r="O32" s="56" t="s">
        <v>229</v>
      </c>
      <c r="P32" s="67" t="e">
        <f>VLOOKUP(O32,Доставка!K:K,2,FALSE)</f>
        <v>#N/A</v>
      </c>
      <c r="Q32" s="56" t="s">
        <v>278</v>
      </c>
      <c r="R32" s="67" t="e">
        <f>VLOOKUP(Q32,Доставка!$K:$K,2,FALSE)</f>
        <v>#N/A</v>
      </c>
      <c r="S32" s="56" t="s">
        <v>328</v>
      </c>
      <c r="T32" s="67" t="e">
        <f>VLOOKUP(S32,Доставка!$K:$K,2,FALSE)</f>
        <v>#N/A</v>
      </c>
      <c r="U32" s="56" t="s">
        <v>377</v>
      </c>
      <c r="V32" s="67" t="e">
        <f>VLOOKUP(U32,Доставка!$K:$K,2,FALSE)</f>
        <v>#N/A</v>
      </c>
      <c r="W32" s="56" t="s">
        <v>426</v>
      </c>
      <c r="X32" s="67" t="e">
        <f>VLOOKUP(W32,Доставка!$K:$K,2,FALSE)</f>
        <v>#N/A</v>
      </c>
    </row>
    <row r="33" spans="15:24">
      <c r="O33" s="56" t="s">
        <v>230</v>
      </c>
      <c r="P33" s="67" t="e">
        <f>VLOOKUP(O33,Доставка!K:K,2,FALSE)</f>
        <v>#N/A</v>
      </c>
      <c r="Q33" s="56" t="s">
        <v>281</v>
      </c>
      <c r="R33" s="67" t="e">
        <f>VLOOKUP(Q33,Доставка!$K:$K,2,FALSE)</f>
        <v>#N/A</v>
      </c>
      <c r="S33" s="56" t="s">
        <v>329</v>
      </c>
      <c r="T33" s="67" t="e">
        <f>VLOOKUP(S33,Доставка!$K:$K,2,FALSE)</f>
        <v>#N/A</v>
      </c>
      <c r="U33" s="56" t="s">
        <v>378</v>
      </c>
      <c r="V33" s="67" t="e">
        <f>VLOOKUP(U33,Доставка!$K:$K,2,FALSE)</f>
        <v>#N/A</v>
      </c>
      <c r="W33" s="56" t="s">
        <v>427</v>
      </c>
      <c r="X33" s="67" t="e">
        <f>VLOOKUP(W33,Доставка!$K:$K,2,FALSE)</f>
        <v>#N/A</v>
      </c>
    </row>
    <row r="34" spans="15:24">
      <c r="O34" s="56" t="s">
        <v>231</v>
      </c>
      <c r="P34" s="67" t="e">
        <f>VLOOKUP(O34,Доставка!K:K,2,FALSE)</f>
        <v>#N/A</v>
      </c>
      <c r="Q34" s="56" t="s">
        <v>282</v>
      </c>
      <c r="R34" s="67" t="e">
        <f>VLOOKUP(Q34,Доставка!$K:$K,2,FALSE)</f>
        <v>#N/A</v>
      </c>
      <c r="S34" s="56" t="s">
        <v>330</v>
      </c>
      <c r="T34" s="67" t="e">
        <f>VLOOKUP(S34,Доставка!$K:$K,2,FALSE)</f>
        <v>#N/A</v>
      </c>
      <c r="U34" s="56" t="s">
        <v>379</v>
      </c>
      <c r="V34" s="67" t="e">
        <f>VLOOKUP(U34,Доставка!$K:$K,2,FALSE)</f>
        <v>#N/A</v>
      </c>
      <c r="W34" s="56" t="s">
        <v>428</v>
      </c>
      <c r="X34" s="67" t="e">
        <f>VLOOKUP(W34,Доставка!$K:$K,2,FALSE)</f>
        <v>#N/A</v>
      </c>
    </row>
    <row r="35" spans="15:24">
      <c r="O35" s="56" t="s">
        <v>232</v>
      </c>
      <c r="P35" s="67" t="e">
        <f>VLOOKUP(O35,Доставка!K:K,2,FALSE)</f>
        <v>#N/A</v>
      </c>
      <c r="Q35" s="56" t="s">
        <v>283</v>
      </c>
      <c r="R35" s="67" t="e">
        <f>VLOOKUP(Q35,Доставка!$K:$K,2,FALSE)</f>
        <v>#N/A</v>
      </c>
      <c r="S35" s="56" t="s">
        <v>331</v>
      </c>
      <c r="T35" s="67" t="e">
        <f>VLOOKUP(S35,Доставка!$K:$K,2,FALSE)</f>
        <v>#N/A</v>
      </c>
      <c r="U35" s="56" t="s">
        <v>380</v>
      </c>
      <c r="V35" s="67" t="e">
        <f>VLOOKUP(U35,Доставка!$K:$K,2,FALSE)</f>
        <v>#N/A</v>
      </c>
      <c r="W35" s="56" t="s">
        <v>429</v>
      </c>
      <c r="X35" s="67" t="e">
        <f>VLOOKUP(W35,Доставка!$K:$K,2,FALSE)</f>
        <v>#N/A</v>
      </c>
    </row>
    <row r="36" spans="15:24">
      <c r="O36" s="56" t="s">
        <v>233</v>
      </c>
      <c r="P36" s="67" t="e">
        <f>VLOOKUP(O36,Доставка!K:K,2,FALSE)</f>
        <v>#N/A</v>
      </c>
      <c r="Q36" s="56" t="s">
        <v>284</v>
      </c>
      <c r="R36" s="67" t="e">
        <f>VLOOKUP(Q36,Доставка!$K:$K,2,FALSE)</f>
        <v>#N/A</v>
      </c>
      <c r="S36" s="56" t="s">
        <v>332</v>
      </c>
      <c r="T36" s="67" t="e">
        <f>VLOOKUP(S36,Доставка!$K:$K,2,FALSE)</f>
        <v>#N/A</v>
      </c>
      <c r="U36" s="56" t="s">
        <v>381</v>
      </c>
      <c r="V36" s="67" t="e">
        <f>VLOOKUP(U36,Доставка!$K:$K,2,FALSE)</f>
        <v>#N/A</v>
      </c>
      <c r="W36" s="56" t="s">
        <v>430</v>
      </c>
      <c r="X36" s="67" t="e">
        <f>VLOOKUP(W36,Доставка!$K:$K,2,FALSE)</f>
        <v>#N/A</v>
      </c>
    </row>
    <row r="37" spans="15:24">
      <c r="O37" s="56" t="s">
        <v>234</v>
      </c>
      <c r="P37" s="67" t="e">
        <f>VLOOKUP(O37,Доставка!K:K,2,FALSE)</f>
        <v>#N/A</v>
      </c>
      <c r="Q37" s="56" t="s">
        <v>285</v>
      </c>
      <c r="R37" s="67" t="e">
        <f>VLOOKUP(Q37,Доставка!$K:$K,2,FALSE)</f>
        <v>#N/A</v>
      </c>
      <c r="S37" s="56" t="s">
        <v>333</v>
      </c>
      <c r="T37" s="67" t="e">
        <f>VLOOKUP(S37,Доставка!$K:$K,2,FALSE)</f>
        <v>#N/A</v>
      </c>
      <c r="U37" s="56" t="s">
        <v>382</v>
      </c>
      <c r="V37" s="67" t="e">
        <f>VLOOKUP(U37,Доставка!$K:$K,2,FALSE)</f>
        <v>#N/A</v>
      </c>
      <c r="W37" s="56" t="s">
        <v>431</v>
      </c>
      <c r="X37" s="67" t="e">
        <f>VLOOKUP(W37,Доставка!$K:$K,2,FALSE)</f>
        <v>#N/A</v>
      </c>
    </row>
    <row r="38" spans="15:24">
      <c r="O38" s="56" t="s">
        <v>235</v>
      </c>
      <c r="P38" s="67" t="e">
        <f>VLOOKUP(O38,Доставка!K:K,2,FALSE)</f>
        <v>#N/A</v>
      </c>
      <c r="Q38" s="56" t="s">
        <v>286</v>
      </c>
      <c r="R38" s="67" t="e">
        <f>VLOOKUP(Q38,Доставка!$K:$K,2,FALSE)</f>
        <v>#N/A</v>
      </c>
      <c r="S38" s="56" t="s">
        <v>334</v>
      </c>
      <c r="T38" s="67" t="e">
        <f>VLOOKUP(S38,Доставка!$K:$K,2,FALSE)</f>
        <v>#N/A</v>
      </c>
      <c r="U38" s="56" t="s">
        <v>383</v>
      </c>
      <c r="V38" s="67" t="e">
        <f>VLOOKUP(U38,Доставка!$K:$K,2,FALSE)</f>
        <v>#N/A</v>
      </c>
      <c r="W38" s="56" t="s">
        <v>432</v>
      </c>
      <c r="X38" s="67" t="e">
        <f>VLOOKUP(W38,Доставка!$K:$K,2,FALSE)</f>
        <v>#N/A</v>
      </c>
    </row>
    <row r="39" spans="15:24">
      <c r="O39" s="56" t="s">
        <v>236</v>
      </c>
      <c r="P39" s="67" t="e">
        <f>VLOOKUP(O39,Доставка!K:K,2,FALSE)</f>
        <v>#N/A</v>
      </c>
      <c r="Q39" s="56" t="s">
        <v>287</v>
      </c>
      <c r="R39" s="67" t="e">
        <f>VLOOKUP(Q39,Доставка!$K:$K,2,FALSE)</f>
        <v>#N/A</v>
      </c>
      <c r="S39" s="56" t="s">
        <v>335</v>
      </c>
      <c r="T39" s="67" t="e">
        <f>VLOOKUP(S39,Доставка!$K:$K,2,FALSE)</f>
        <v>#N/A</v>
      </c>
      <c r="U39" s="56" t="s">
        <v>384</v>
      </c>
      <c r="V39" s="67" t="e">
        <f>VLOOKUP(U39,Доставка!$K:$K,2,FALSE)</f>
        <v>#N/A</v>
      </c>
      <c r="W39" s="56" t="s">
        <v>433</v>
      </c>
      <c r="X39" s="67" t="e">
        <f>VLOOKUP(W39,Доставка!$K:$K,2,FALSE)</f>
        <v>#N/A</v>
      </c>
    </row>
    <row r="40" spans="15:24">
      <c r="O40" s="56" t="s">
        <v>237</v>
      </c>
      <c r="P40" s="67" t="e">
        <f>VLOOKUP(O40,Доставка!K:K,2,FALSE)</f>
        <v>#N/A</v>
      </c>
      <c r="Q40" s="56" t="s">
        <v>288</v>
      </c>
      <c r="R40" s="67" t="e">
        <f>VLOOKUP(Q40,Доставка!$K:$K,2,FALSE)</f>
        <v>#N/A</v>
      </c>
      <c r="S40" s="56" t="s">
        <v>336</v>
      </c>
      <c r="T40" s="67" t="e">
        <f>VLOOKUP(S40,Доставка!$K:$K,2,FALSE)</f>
        <v>#N/A</v>
      </c>
      <c r="U40" s="56" t="s">
        <v>385</v>
      </c>
      <c r="V40" s="67" t="e">
        <f>VLOOKUP(U40,Доставка!$K:$K,2,FALSE)</f>
        <v>#N/A</v>
      </c>
      <c r="W40" s="56" t="s">
        <v>434</v>
      </c>
      <c r="X40" s="67" t="e">
        <f>VLOOKUP(W40,Доставка!$K:$K,2,FALSE)</f>
        <v>#N/A</v>
      </c>
    </row>
    <row r="41" spans="15:24">
      <c r="O41" s="56" t="s">
        <v>238</v>
      </c>
      <c r="P41" s="67" t="e">
        <f>VLOOKUP(O41,Доставка!K:K,2,FALSE)</f>
        <v>#N/A</v>
      </c>
      <c r="Q41" s="56" t="s">
        <v>289</v>
      </c>
      <c r="R41" s="67" t="e">
        <f>VLOOKUP(Q41,Доставка!$K:$K,2,FALSE)</f>
        <v>#N/A</v>
      </c>
      <c r="S41" s="56" t="s">
        <v>337</v>
      </c>
      <c r="T41" s="67" t="e">
        <f>VLOOKUP(S41,Доставка!$K:$K,2,FALSE)</f>
        <v>#N/A</v>
      </c>
      <c r="U41" s="56" t="s">
        <v>386</v>
      </c>
      <c r="V41" s="67" t="e">
        <f>VLOOKUP(U41,Доставка!$K:$K,2,FALSE)</f>
        <v>#N/A</v>
      </c>
      <c r="W41" s="56" t="s">
        <v>435</v>
      </c>
      <c r="X41" s="67" t="e">
        <f>VLOOKUP(W41,Доставка!$K:$K,2,FALSE)</f>
        <v>#N/A</v>
      </c>
    </row>
    <row r="42" spans="15:24">
      <c r="O42" s="56" t="s">
        <v>239</v>
      </c>
      <c r="P42" s="67" t="e">
        <f>VLOOKUP(O42,Доставка!K:K,2,FALSE)</f>
        <v>#N/A</v>
      </c>
      <c r="Q42" s="56" t="s">
        <v>290</v>
      </c>
      <c r="R42" s="67" t="e">
        <f>VLOOKUP(Q42,Доставка!$K:$K,2,FALSE)</f>
        <v>#N/A</v>
      </c>
      <c r="S42" s="56" t="s">
        <v>338</v>
      </c>
      <c r="T42" s="67" t="e">
        <f>VLOOKUP(S42,Доставка!$K:$K,2,FALSE)</f>
        <v>#N/A</v>
      </c>
      <c r="U42" s="56" t="s">
        <v>387</v>
      </c>
      <c r="V42" s="67" t="e">
        <f>VLOOKUP(U42,Доставка!$K:$K,2,FALSE)</f>
        <v>#N/A</v>
      </c>
      <c r="W42" s="56" t="s">
        <v>436</v>
      </c>
      <c r="X42" s="67" t="e">
        <f>VLOOKUP(W42,Доставка!$K:$K,2,FALSE)</f>
        <v>#N/A</v>
      </c>
    </row>
    <row r="43" spans="15:24">
      <c r="O43" s="56" t="s">
        <v>240</v>
      </c>
      <c r="P43" s="67" t="e">
        <f>VLOOKUP(O43,Доставка!K:K,2,FALSE)</f>
        <v>#N/A</v>
      </c>
      <c r="Q43" s="56" t="s">
        <v>291</v>
      </c>
      <c r="R43" s="67" t="e">
        <f>VLOOKUP(Q43,Доставка!$K:$K,2,FALSE)</f>
        <v>#N/A</v>
      </c>
      <c r="S43" s="56" t="s">
        <v>339</v>
      </c>
      <c r="T43" s="67" t="e">
        <f>VLOOKUP(S43,Доставка!$K:$K,2,FALSE)</f>
        <v>#N/A</v>
      </c>
      <c r="U43" s="56" t="s">
        <v>388</v>
      </c>
      <c r="V43" s="67" t="e">
        <f>VLOOKUP(U43,Доставка!$K:$K,2,FALSE)</f>
        <v>#N/A</v>
      </c>
      <c r="W43" s="56" t="s">
        <v>437</v>
      </c>
      <c r="X43" s="67" t="e">
        <f>VLOOKUP(W43,Доставка!$K:$K,2,FALSE)</f>
        <v>#N/A</v>
      </c>
    </row>
    <row r="44" spans="15:24">
      <c r="O44" s="56" t="s">
        <v>241</v>
      </c>
      <c r="P44" s="67" t="e">
        <f>VLOOKUP(O44,Доставка!K:K,2,FALSE)</f>
        <v>#N/A</v>
      </c>
      <c r="Q44" s="56" t="s">
        <v>292</v>
      </c>
      <c r="R44" s="67" t="e">
        <f>VLOOKUP(Q44,Доставка!$K:$K,2,FALSE)</f>
        <v>#N/A</v>
      </c>
      <c r="S44" s="56" t="s">
        <v>340</v>
      </c>
      <c r="T44" s="67" t="e">
        <f>VLOOKUP(S44,Доставка!$K:$K,2,FALSE)</f>
        <v>#N/A</v>
      </c>
      <c r="U44" s="56" t="s">
        <v>389</v>
      </c>
      <c r="V44" s="67" t="e">
        <f>VLOOKUP(U44,Доставка!$K:$K,2,FALSE)</f>
        <v>#N/A</v>
      </c>
      <c r="W44" s="56" t="s">
        <v>438</v>
      </c>
      <c r="X44" s="67" t="e">
        <f>VLOOKUP(W44,Доставка!$K:$K,2,FALSE)</f>
        <v>#N/A</v>
      </c>
    </row>
    <row r="45" spans="15:24">
      <c r="O45" s="56" t="s">
        <v>242</v>
      </c>
      <c r="P45" s="67" t="e">
        <f>VLOOKUP(O45,Доставка!K:K,2,FALSE)</f>
        <v>#N/A</v>
      </c>
      <c r="Q45" s="56" t="s">
        <v>293</v>
      </c>
      <c r="R45" s="67" t="e">
        <f>VLOOKUP(Q45,Доставка!$K:$K,2,FALSE)</f>
        <v>#N/A</v>
      </c>
      <c r="S45" s="56" t="s">
        <v>341</v>
      </c>
      <c r="T45" s="67" t="e">
        <f>VLOOKUP(S45,Доставка!$K:$K,2,FALSE)</f>
        <v>#N/A</v>
      </c>
      <c r="U45" s="56" t="s">
        <v>390</v>
      </c>
      <c r="V45" s="67" t="e">
        <f>VLOOKUP(U45,Доставка!$K:$K,2,FALSE)</f>
        <v>#N/A</v>
      </c>
      <c r="W45" s="56" t="s">
        <v>439</v>
      </c>
      <c r="X45" s="67" t="e">
        <f>VLOOKUP(W45,Доставка!$K:$K,2,FALSE)</f>
        <v>#N/A</v>
      </c>
    </row>
    <row r="46" spans="15:24">
      <c r="O46" s="56" t="s">
        <v>243</v>
      </c>
      <c r="P46" s="67" t="e">
        <f>VLOOKUP(O46,Доставка!K:K,2,FALSE)</f>
        <v>#N/A</v>
      </c>
      <c r="Q46" s="56" t="s">
        <v>294</v>
      </c>
      <c r="R46" s="67" t="e">
        <f>VLOOKUP(Q46,Доставка!$K:$K,2,FALSE)</f>
        <v>#N/A</v>
      </c>
      <c r="S46" s="56" t="s">
        <v>342</v>
      </c>
      <c r="T46" s="67" t="e">
        <f>VLOOKUP(S46,Доставка!$K:$K,2,FALSE)</f>
        <v>#N/A</v>
      </c>
      <c r="U46" s="56" t="s">
        <v>391</v>
      </c>
      <c r="V46" s="67" t="e">
        <f>VLOOKUP(U46,Доставка!$K:$K,2,FALSE)</f>
        <v>#N/A</v>
      </c>
      <c r="W46" s="56" t="s">
        <v>440</v>
      </c>
      <c r="X46" s="67" t="e">
        <f>VLOOKUP(W46,Доставка!$K:$K,2,FALSE)</f>
        <v>#N/A</v>
      </c>
    </row>
    <row r="47" spans="15:24">
      <c r="O47" s="56" t="s">
        <v>244</v>
      </c>
      <c r="P47" s="67" t="e">
        <f>VLOOKUP(O47,Доставка!K:K,2,FALSE)</f>
        <v>#N/A</v>
      </c>
      <c r="Q47" s="56" t="s">
        <v>295</v>
      </c>
      <c r="R47" s="67" t="e">
        <f>VLOOKUP(Q47,Доставка!$K:$K,2,FALSE)</f>
        <v>#N/A</v>
      </c>
      <c r="S47" s="56" t="s">
        <v>343</v>
      </c>
      <c r="T47" s="67" t="e">
        <f>VLOOKUP(S47,Доставка!$K:$K,2,FALSE)</f>
        <v>#N/A</v>
      </c>
      <c r="U47" s="56" t="s">
        <v>392</v>
      </c>
      <c r="V47" s="67" t="e">
        <f>VLOOKUP(U47,Доставка!$K:$K,2,FALSE)</f>
        <v>#N/A</v>
      </c>
      <c r="W47" s="56" t="s">
        <v>441</v>
      </c>
      <c r="X47" s="67" t="e">
        <f>VLOOKUP(W47,Доставка!$K:$K,2,FALSE)</f>
        <v>#N/A</v>
      </c>
    </row>
    <row r="48" spans="15:24">
      <c r="O48" s="56" t="s">
        <v>245</v>
      </c>
      <c r="P48" s="67" t="e">
        <f>VLOOKUP(O48,Доставка!K:K,2,FALSE)</f>
        <v>#N/A</v>
      </c>
      <c r="Q48" s="56" t="s">
        <v>296</v>
      </c>
      <c r="R48" s="67" t="e">
        <f>VLOOKUP(Q48,Доставка!$K:$K,2,FALSE)</f>
        <v>#N/A</v>
      </c>
      <c r="S48" s="56" t="s">
        <v>344</v>
      </c>
      <c r="T48" s="67" t="e">
        <f>VLOOKUP(S48,Доставка!$K:$K,2,FALSE)</f>
        <v>#N/A</v>
      </c>
      <c r="U48" s="56" t="s">
        <v>393</v>
      </c>
      <c r="V48" s="67" t="e">
        <f>VLOOKUP(U48,Доставка!$K:$K,2,FALSE)</f>
        <v>#N/A</v>
      </c>
      <c r="W48" s="56" t="s">
        <v>442</v>
      </c>
      <c r="X48" s="67" t="e">
        <f>VLOOKUP(W48,Доставка!$K:$K,2,FALSE)</f>
        <v>#N/A</v>
      </c>
    </row>
    <row r="49" spans="15:24">
      <c r="O49" s="56" t="s">
        <v>246</v>
      </c>
      <c r="P49" s="67" t="e">
        <f>VLOOKUP(O49,Доставка!K:K,2,FALSE)</f>
        <v>#N/A</v>
      </c>
      <c r="Q49" s="56" t="s">
        <v>297</v>
      </c>
      <c r="R49" s="67" t="e">
        <f>VLOOKUP(Q49,Доставка!$K:$K,2,FALSE)</f>
        <v>#N/A</v>
      </c>
      <c r="S49" s="56" t="s">
        <v>345</v>
      </c>
      <c r="T49" s="67" t="e">
        <f>VLOOKUP(S49,Доставка!$K:$K,2,FALSE)</f>
        <v>#N/A</v>
      </c>
      <c r="U49" s="56" t="s">
        <v>394</v>
      </c>
      <c r="V49" s="67" t="e">
        <f>VLOOKUP(U49,Доставка!$K:$K,2,FALSE)</f>
        <v>#N/A</v>
      </c>
      <c r="W49" s="56" t="s">
        <v>443</v>
      </c>
      <c r="X49" s="67" t="e">
        <f>VLOOKUP(W49,Доставка!$K:$K,2,FALSE)</f>
        <v>#N/A</v>
      </c>
    </row>
    <row r="50" spans="15:24">
      <c r="O50" s="56" t="s">
        <v>247</v>
      </c>
      <c r="P50" s="67" t="e">
        <f>VLOOKUP(O50,Доставка!K:K,2,FALSE)</f>
        <v>#N/A</v>
      </c>
      <c r="Q50" s="56" t="s">
        <v>298</v>
      </c>
      <c r="R50" s="67" t="e">
        <f>VLOOKUP(Q50,Доставка!$K:$K,2,FALSE)</f>
        <v>#N/A</v>
      </c>
      <c r="S50" s="56" t="s">
        <v>346</v>
      </c>
      <c r="T50" s="67" t="e">
        <f>VLOOKUP(S50,Доставка!$K:$K,2,FALSE)</f>
        <v>#N/A</v>
      </c>
      <c r="U50" s="56" t="s">
        <v>395</v>
      </c>
      <c r="V50" s="67" t="e">
        <f>VLOOKUP(U50,Доставка!$K:$K,2,FALSE)</f>
        <v>#N/A</v>
      </c>
      <c r="W50" s="56" t="s">
        <v>444</v>
      </c>
      <c r="X50" s="67" t="e">
        <f>VLOOKUP(W50,Доставка!$K:$K,2,FALSE)</f>
        <v>#N/A</v>
      </c>
    </row>
    <row r="51" spans="15:24">
      <c r="O51" s="56" t="s">
        <v>248</v>
      </c>
      <c r="P51" s="67" t="e">
        <f>VLOOKUP(O51,Доставка!K:K,2,FALSE)</f>
        <v>#N/A</v>
      </c>
      <c r="Q51" s="56" t="s">
        <v>299</v>
      </c>
      <c r="R51" s="67" t="e">
        <f>VLOOKUP(Q51,Доставка!$K:$K,2,FALSE)</f>
        <v>#N/A</v>
      </c>
      <c r="S51" s="56" t="s">
        <v>347</v>
      </c>
      <c r="T51" s="67" t="e">
        <f>VLOOKUP(S51,Доставка!$K:$K,2,FALSE)</f>
        <v>#N/A</v>
      </c>
      <c r="U51" s="56" t="s">
        <v>396</v>
      </c>
      <c r="V51" s="67" t="e">
        <f>VLOOKUP(U51,Доставка!$K:$K,2,FALSE)</f>
        <v>#N/A</v>
      </c>
      <c r="W51" s="56" t="s">
        <v>445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/>
  <dimension ref="A1:X51"/>
  <sheetViews>
    <sheetView workbookViewId="0">
      <selection activeCell="A405" sqref="A405:D405"/>
    </sheetView>
  </sheetViews>
  <sheetFormatPr defaultRowHeight="14.4" outlineLevelCol="1"/>
  <cols>
    <col min="1" max="1" width="4.6640625" style="57" bestFit="1" customWidth="1"/>
    <col min="2" max="2" width="19.5546875" style="57" customWidth="1"/>
    <col min="3" max="3" width="19.5546875" customWidth="1"/>
    <col min="4" max="4" width="28.6640625" hidden="1" customWidth="1" outlineLevel="1"/>
    <col min="5" max="5" width="31.44140625" customWidth="1" collapsed="1"/>
    <col min="6" max="6" width="6.109375" style="57" customWidth="1"/>
    <col min="7" max="7" width="7.6640625" style="57" bestFit="1" customWidth="1"/>
    <col min="8" max="8" width="6.6640625" customWidth="1"/>
    <col min="9" max="9" width="5.6640625" style="53" customWidth="1"/>
    <col min="10" max="10" width="30.88671875" customWidth="1"/>
    <col min="11" max="11" width="31.109375" customWidth="1"/>
    <col min="12" max="12" width="7.5546875" style="57" customWidth="1"/>
    <col min="15" max="15" width="8" style="53" customWidth="1"/>
    <col min="16" max="16" width="9" style="57" customWidth="1"/>
    <col min="17" max="17" width="8" style="53" customWidth="1"/>
    <col min="18" max="18" width="8" style="57" customWidth="1"/>
    <col min="19" max="19" width="8" style="53" customWidth="1"/>
    <col min="20" max="20" width="8" style="57" customWidth="1"/>
    <col min="21" max="21" width="8" style="53" customWidth="1"/>
    <col min="22" max="22" width="8" style="57" customWidth="1"/>
    <col min="23" max="23" width="8" style="53" customWidth="1"/>
    <col min="24" max="24" width="8" style="57" customWidth="1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Водитель2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109</v>
      </c>
      <c r="B2" s="35" t="str">
        <f>IFERROR(VLOOKUP($A2,Доставка!$A:$J,7,FALSE),"")</f>
        <v>Отправитель 1</v>
      </c>
      <c r="C2" s="35" t="str">
        <f>IFERROR(VLOOKUP($A2,Доставка!$A:$J,8,FALSE),"")</f>
        <v>Клиент4</v>
      </c>
      <c r="D2" s="35" t="str">
        <f>VLOOKUP($A2,Доставка!$A:$J,7,FALSE)</f>
        <v>Отправитель 1</v>
      </c>
      <c r="E2" s="35" t="str">
        <f>IFERROR(VLOOKUP($A2,Доставка!$A:$N,14,FALSE),"")</f>
        <v>Москва, ул.Рябиновая,д.59</v>
      </c>
      <c r="F2" s="35">
        <f>SUMIF(Доставка!$A:$A,$A2,Доставка!L:L)</f>
        <v>158.10599999999999</v>
      </c>
      <c r="G2" s="35">
        <f>SUMIF(Доставка!$A:$A,$A2,Доставка!$M:$M)</f>
        <v>15</v>
      </c>
      <c r="J2" s="36" t="s">
        <v>99</v>
      </c>
      <c r="K2" s="3" t="str">
        <f>IF(VLOOKUP($A$2,Доставка!A:F,6,FALSE)="","",VLOOKUP($A$2,Доставка!A:F,6,FALSE))</f>
        <v>А 001 АС 13</v>
      </c>
      <c r="L2" s="105"/>
      <c r="O2" s="56" t="s">
        <v>109</v>
      </c>
      <c r="P2" s="67" t="e">
        <f>VLOOKUP(O2,Доставка!$K:$K,2,FALSE)</f>
        <v>#N/A</v>
      </c>
      <c r="Q2" s="56" t="s">
        <v>486</v>
      </c>
      <c r="R2" s="67" t="e">
        <f>VLOOKUP(Q2,Доставка!$K:$K,2,FALSE)</f>
        <v>#N/A</v>
      </c>
      <c r="S2" s="56" t="s">
        <v>536</v>
      </c>
      <c r="T2" s="67" t="e">
        <f>VLOOKUP(S2,Доставка!$K:$K,2,FALSE)</f>
        <v>#N/A</v>
      </c>
      <c r="U2" s="56" t="s">
        <v>686</v>
      </c>
      <c r="V2" s="67" t="e">
        <f>VLOOKUP(U2,Доставка!$K:$K,2,FALSE)</f>
        <v>#N/A</v>
      </c>
      <c r="W2" s="56" t="s">
        <v>687</v>
      </c>
      <c r="X2" s="67" t="e">
        <f>VLOOKUP(W2,Доставка!$K:$K,2,FALSE)</f>
        <v>#N/A</v>
      </c>
    </row>
    <row r="3" spans="1:24">
      <c r="A3" s="56" t="s">
        <v>110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110</v>
      </c>
      <c r="P3" s="67" t="e">
        <f>VLOOKUP(O3,Доставка!K:K,2,FALSE)</f>
        <v>#N/A</v>
      </c>
      <c r="Q3" s="56" t="s">
        <v>487</v>
      </c>
      <c r="R3" s="67" t="e">
        <f>VLOOKUP(Q3,Доставка!$K:$K,2,FALSE)</f>
        <v>#N/A</v>
      </c>
      <c r="S3" s="56" t="s">
        <v>537</v>
      </c>
      <c r="T3" s="67" t="e">
        <f>VLOOKUP(S3,Доставка!$K:$K,2,FALSE)</f>
        <v>#N/A</v>
      </c>
      <c r="U3" s="56" t="s">
        <v>688</v>
      </c>
      <c r="V3" s="67" t="e">
        <f>VLOOKUP(U3,Доставка!$K:$K,2,FALSE)</f>
        <v>#N/A</v>
      </c>
      <c r="W3" s="56" t="s">
        <v>737</v>
      </c>
      <c r="X3" s="67" t="e">
        <f>VLOOKUP(W3,Доставка!$K:$K,2,FALSE)</f>
        <v>#N/A</v>
      </c>
    </row>
    <row r="4" spans="1:24">
      <c r="A4" s="56" t="s">
        <v>111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111</v>
      </c>
      <c r="P4" s="67" t="e">
        <f>VLOOKUP(O4,Доставка!K:K,2,FALSE)</f>
        <v>#N/A</v>
      </c>
      <c r="Q4" s="56" t="s">
        <v>488</v>
      </c>
      <c r="R4" s="67" t="e">
        <f>VLOOKUP(Q4,Доставка!$K:$K,2,FALSE)</f>
        <v>#N/A</v>
      </c>
      <c r="S4" s="56" t="s">
        <v>538</v>
      </c>
      <c r="T4" s="67" t="e">
        <f>VLOOKUP(S4,Доставка!$K:$K,2,FALSE)</f>
        <v>#N/A</v>
      </c>
      <c r="U4" s="56" t="s">
        <v>689</v>
      </c>
      <c r="V4" s="67" t="e">
        <f>VLOOKUP(U4,Доставка!$K:$K,2,FALSE)</f>
        <v>#N/A</v>
      </c>
      <c r="W4" s="56" t="s">
        <v>738</v>
      </c>
      <c r="X4" s="67" t="e">
        <f>VLOOKUP(W4,Доставка!$K:$K,2,FALSE)</f>
        <v>#N/A</v>
      </c>
    </row>
    <row r="5" spans="1:24">
      <c r="A5" s="56" t="s">
        <v>112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112</v>
      </c>
      <c r="P5" s="67" t="e">
        <f>VLOOKUP(O5,Доставка!K:K,2,FALSE)</f>
        <v>#N/A</v>
      </c>
      <c r="Q5" s="56" t="s">
        <v>489</v>
      </c>
      <c r="R5" s="67" t="e">
        <f>VLOOKUP(Q5,Доставка!$K:$K,2,FALSE)</f>
        <v>#N/A</v>
      </c>
      <c r="S5" s="56" t="s">
        <v>539</v>
      </c>
      <c r="T5" s="67" t="e">
        <f>VLOOKUP(S5,Доставка!$K:$K,2,FALSE)</f>
        <v>#N/A</v>
      </c>
      <c r="U5" s="56" t="s">
        <v>690</v>
      </c>
      <c r="V5" s="67" t="e">
        <f>VLOOKUP(U5,Доставка!$K:$K,2,FALSE)</f>
        <v>#N/A</v>
      </c>
      <c r="W5" s="56" t="s">
        <v>739</v>
      </c>
      <c r="X5" s="67" t="e">
        <f>VLOOKUP(W5,Доставка!$K:$K,2,FALSE)</f>
        <v>#N/A</v>
      </c>
    </row>
    <row r="6" spans="1:24">
      <c r="A6" s="56" t="s">
        <v>113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Клиент4</v>
      </c>
      <c r="K6" s="35" t="str">
        <f>E2</f>
        <v>Москва, ул.Рябиновая,д.59</v>
      </c>
      <c r="L6" s="35"/>
      <c r="M6" s="35"/>
      <c r="O6" s="56" t="s">
        <v>113</v>
      </c>
      <c r="P6" s="67" t="e">
        <f>VLOOKUP(O6,Доставка!K:K,2,FALSE)</f>
        <v>#N/A</v>
      </c>
      <c r="Q6" s="56" t="s">
        <v>490</v>
      </c>
      <c r="R6" s="67" t="e">
        <f>VLOOKUP(Q6,Доставка!$K:$K,2,FALSE)</f>
        <v>#N/A</v>
      </c>
      <c r="S6" s="56" t="s">
        <v>540</v>
      </c>
      <c r="T6" s="67" t="e">
        <f>VLOOKUP(S6,Доставка!$K:$K,2,FALSE)</f>
        <v>#N/A</v>
      </c>
      <c r="U6" s="56" t="s">
        <v>691</v>
      </c>
      <c r="V6" s="67" t="e">
        <f>VLOOKUP(U6,Доставка!$K:$K,2,FALSE)</f>
        <v>#N/A</v>
      </c>
      <c r="W6" s="56" t="s">
        <v>740</v>
      </c>
      <c r="X6" s="67" t="e">
        <f>VLOOKUP(W6,Доставка!$K:$K,2,FALSE)</f>
        <v>#N/A</v>
      </c>
    </row>
    <row r="7" spans="1:24">
      <c r="A7" s="56" t="s">
        <v>114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114</v>
      </c>
      <c r="P7" s="67" t="e">
        <f>VLOOKUP(O7,Доставка!K:K,2,FALSE)</f>
        <v>#N/A</v>
      </c>
      <c r="Q7" s="56" t="s">
        <v>491</v>
      </c>
      <c r="R7" s="67" t="e">
        <f>VLOOKUP(Q7,Доставка!$K:$K,2,FALSE)</f>
        <v>#N/A</v>
      </c>
      <c r="S7" s="56" t="s">
        <v>541</v>
      </c>
      <c r="T7" s="67" t="e">
        <f>VLOOKUP(S7,Доставка!$K:$K,2,FALSE)</f>
        <v>#N/A</v>
      </c>
      <c r="U7" s="56" t="s">
        <v>692</v>
      </c>
      <c r="V7" s="67" t="e">
        <f>VLOOKUP(U7,Доставка!$K:$K,2,FALSE)</f>
        <v>#N/A</v>
      </c>
      <c r="W7" s="56" t="s">
        <v>741</v>
      </c>
      <c r="X7" s="67" t="e">
        <f>VLOOKUP(W7,Доставка!$K:$K,2,FALSE)</f>
        <v>#N/A</v>
      </c>
    </row>
    <row r="8" spans="1:24">
      <c r="A8" s="56" t="s">
        <v>115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115</v>
      </c>
      <c r="P8" s="67" t="e">
        <f>VLOOKUP(O8,Доставка!K:K,2,FALSE)</f>
        <v>#N/A</v>
      </c>
      <c r="Q8" s="56" t="s">
        <v>492</v>
      </c>
      <c r="R8" s="67" t="e">
        <f>VLOOKUP(Q8,Доставка!$K:$K,2,FALSE)</f>
        <v>#N/A</v>
      </c>
      <c r="S8" s="56" t="s">
        <v>542</v>
      </c>
      <c r="T8" s="67" t="e">
        <f>VLOOKUP(S8,Доставка!$K:$K,2,FALSE)</f>
        <v>#N/A</v>
      </c>
      <c r="U8" s="56" t="s">
        <v>693</v>
      </c>
      <c r="V8" s="67" t="e">
        <f>VLOOKUP(U8,Доставка!$K:$K,2,FALSE)</f>
        <v>#N/A</v>
      </c>
      <c r="W8" s="56" t="s">
        <v>742</v>
      </c>
      <c r="X8" s="67" t="e">
        <f>VLOOKUP(W8,Доставка!$K:$K,2,FALSE)</f>
        <v>#N/A</v>
      </c>
    </row>
    <row r="9" spans="1:24">
      <c r="A9" s="56" t="s">
        <v>116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116</v>
      </c>
      <c r="P9" s="67" t="e">
        <f>VLOOKUP(O9,Доставка!K:K,2,FALSE)</f>
        <v>#N/A</v>
      </c>
      <c r="Q9" s="56" t="s">
        <v>493</v>
      </c>
      <c r="R9" s="67" t="e">
        <f>VLOOKUP(Q9,Доставка!$K:$K,2,FALSE)</f>
        <v>#N/A</v>
      </c>
      <c r="S9" s="56" t="s">
        <v>543</v>
      </c>
      <c r="T9" s="67" t="e">
        <f>VLOOKUP(S9,Доставка!$K:$K,2,FALSE)</f>
        <v>#N/A</v>
      </c>
      <c r="U9" s="56" t="s">
        <v>694</v>
      </c>
      <c r="V9" s="67" t="e">
        <f>VLOOKUP(U9,Доставка!$K:$K,2,FALSE)</f>
        <v>#N/A</v>
      </c>
      <c r="W9" s="56" t="s">
        <v>743</v>
      </c>
      <c r="X9" s="67" t="e">
        <f>VLOOKUP(W9,Доставка!$K:$K,2,FALSE)</f>
        <v>#N/A</v>
      </c>
    </row>
    <row r="10" spans="1:24">
      <c r="A10" s="56" t="s">
        <v>117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117</v>
      </c>
      <c r="P10" s="67" t="e">
        <f>VLOOKUP(O10,Доставка!K:K,2,FALSE)</f>
        <v>#N/A</v>
      </c>
      <c r="Q10" s="56" t="s">
        <v>494</v>
      </c>
      <c r="R10" s="67" t="e">
        <f>VLOOKUP(Q10,Доставка!$K:$K,2,FALSE)</f>
        <v>#N/A</v>
      </c>
      <c r="S10" s="56" t="s">
        <v>544</v>
      </c>
      <c r="T10" s="67" t="e">
        <f>VLOOKUP(S10,Доставка!$K:$K,2,FALSE)</f>
        <v>#N/A</v>
      </c>
      <c r="U10" s="56" t="s">
        <v>695</v>
      </c>
      <c r="V10" s="67" t="e">
        <f>VLOOKUP(U10,Доставка!$K:$K,2,FALSE)</f>
        <v>#N/A</v>
      </c>
      <c r="W10" s="56" t="s">
        <v>744</v>
      </c>
      <c r="X10" s="67" t="e">
        <f>VLOOKUP(W10,Доставка!$K:$K,2,FALSE)</f>
        <v>#N/A</v>
      </c>
    </row>
    <row r="11" spans="1:24">
      <c r="A11" s="56" t="s">
        <v>108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108</v>
      </c>
      <c r="P11" s="67" t="e">
        <f>VLOOKUP(O11,Доставка!K:K,2,FALSE)</f>
        <v>#N/A</v>
      </c>
      <c r="Q11" s="56" t="s">
        <v>495</v>
      </c>
      <c r="R11" s="67" t="e">
        <f>VLOOKUP(Q11,Доставка!$K:$K,2,FALSE)</f>
        <v>#N/A</v>
      </c>
      <c r="S11" s="56" t="s">
        <v>545</v>
      </c>
      <c r="T11" s="67" t="e">
        <f>VLOOKUP(S11,Доставка!$K:$K,2,FALSE)</f>
        <v>#N/A</v>
      </c>
      <c r="U11" s="56" t="s">
        <v>696</v>
      </c>
      <c r="V11" s="67" t="e">
        <f>VLOOKUP(U11,Доставка!$K:$K,2,FALSE)</f>
        <v>#N/A</v>
      </c>
      <c r="W11" s="56" t="s">
        <v>745</v>
      </c>
      <c r="X11" s="67" t="e">
        <f>VLOOKUP(W11,Доставка!$K:$K,2,FALSE)</f>
        <v>#N/A</v>
      </c>
    </row>
    <row r="12" spans="1:24">
      <c r="E12" s="57"/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446</v>
      </c>
      <c r="P12" s="67" t="e">
        <f>VLOOKUP(O12,Доставка!K:K,2,FALSE)</f>
        <v>#N/A</v>
      </c>
      <c r="Q12" s="56" t="s">
        <v>496</v>
      </c>
      <c r="R12" s="67" t="e">
        <f>VLOOKUP(Q12,Доставка!$K:$K,2,FALSE)</f>
        <v>#N/A</v>
      </c>
      <c r="S12" s="56" t="s">
        <v>546</v>
      </c>
      <c r="T12" s="67" t="e">
        <f>VLOOKUP(S12,Доставка!$K:$K,2,FALSE)</f>
        <v>#N/A</v>
      </c>
      <c r="U12" s="56" t="s">
        <v>697</v>
      </c>
      <c r="V12" s="67" t="e">
        <f>VLOOKUP(U12,Доставка!$K:$K,2,FALSE)</f>
        <v>#N/A</v>
      </c>
      <c r="W12" s="56" t="s">
        <v>746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447</v>
      </c>
      <c r="P13" s="67" t="e">
        <f>VLOOKUP(O13,Доставка!K:K,2,FALSE)</f>
        <v>#N/A</v>
      </c>
      <c r="Q13" s="56" t="s">
        <v>497</v>
      </c>
      <c r="R13" s="67" t="e">
        <f>VLOOKUP(Q13,Доставка!$K:$K,2,FALSE)</f>
        <v>#N/A</v>
      </c>
      <c r="S13" s="56" t="s">
        <v>547</v>
      </c>
      <c r="T13" s="67" t="e">
        <f>VLOOKUP(S13,Доставка!$K:$K,2,FALSE)</f>
        <v>#N/A</v>
      </c>
      <c r="U13" s="56" t="s">
        <v>698</v>
      </c>
      <c r="V13" s="67" t="e">
        <f>VLOOKUP(U13,Доставка!$K:$K,2,FALSE)</f>
        <v>#N/A</v>
      </c>
      <c r="W13" s="56" t="s">
        <v>747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448</v>
      </c>
      <c r="P14" s="67" t="e">
        <f>VLOOKUP(O14,Доставка!K:K,2,FALSE)</f>
        <v>#N/A</v>
      </c>
      <c r="Q14" s="56" t="s">
        <v>498</v>
      </c>
      <c r="R14" s="67" t="e">
        <f>VLOOKUP(Q14,Доставка!$K:$K,2,FALSE)</f>
        <v>#N/A</v>
      </c>
      <c r="S14" s="56" t="s">
        <v>548</v>
      </c>
      <c r="T14" s="67" t="e">
        <f>VLOOKUP(S14,Доставка!$K:$K,2,FALSE)</f>
        <v>#N/A</v>
      </c>
      <c r="U14" s="56" t="s">
        <v>699</v>
      </c>
      <c r="V14" s="67" t="e">
        <f>VLOOKUP(U14,Доставка!$K:$K,2,FALSE)</f>
        <v>#N/A</v>
      </c>
      <c r="W14" s="56" t="s">
        <v>748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449</v>
      </c>
      <c r="P15" s="67" t="e">
        <f>VLOOKUP(O15,Доставка!K:K,2,FALSE)</f>
        <v>#N/A</v>
      </c>
      <c r="Q15" s="56" t="s">
        <v>499</v>
      </c>
      <c r="R15" s="67" t="e">
        <f>VLOOKUP(Q15,Доставка!$K:$K,2,FALSE)</f>
        <v>#N/A</v>
      </c>
      <c r="S15" s="56" t="s">
        <v>549</v>
      </c>
      <c r="T15" s="67" t="e">
        <f>VLOOKUP(S15,Доставка!$K:$K,2,FALSE)</f>
        <v>#N/A</v>
      </c>
      <c r="U15" s="56" t="s">
        <v>700</v>
      </c>
      <c r="V15" s="67" t="e">
        <f>VLOOKUP(U15,Доставка!$K:$K,2,FALSE)</f>
        <v>#N/A</v>
      </c>
      <c r="W15" s="56" t="s">
        <v>749</v>
      </c>
      <c r="X15" s="67" t="e">
        <f>VLOOKUP(W15,Доставка!$K:$K,2,FALSE)</f>
        <v>#N/A</v>
      </c>
    </row>
    <row r="16" spans="1:24">
      <c r="O16" s="56" t="s">
        <v>450</v>
      </c>
      <c r="P16" s="67" t="e">
        <f>VLOOKUP(O16,Доставка!K:K,2,FALSE)</f>
        <v>#N/A</v>
      </c>
      <c r="Q16" s="56" t="s">
        <v>500</v>
      </c>
      <c r="R16" s="67" t="e">
        <f>VLOOKUP(Q16,Доставка!$K:$K,2,FALSE)</f>
        <v>#N/A</v>
      </c>
      <c r="S16" s="56" t="s">
        <v>550</v>
      </c>
      <c r="T16" s="67" t="e">
        <f>VLOOKUP(S16,Доставка!$K:$K,2,FALSE)</f>
        <v>#N/A</v>
      </c>
      <c r="U16" s="56" t="s">
        <v>701</v>
      </c>
      <c r="V16" s="67" t="e">
        <f>VLOOKUP(U16,Доставка!$K:$K,2,FALSE)</f>
        <v>#N/A</v>
      </c>
      <c r="W16" s="56" t="s">
        <v>750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451</v>
      </c>
      <c r="P17" s="67" t="e">
        <f>VLOOKUP(O17,Доставка!K:K,2,FALSE)</f>
        <v>#N/A</v>
      </c>
      <c r="Q17" s="56" t="s">
        <v>501</v>
      </c>
      <c r="R17" s="67" t="e">
        <f>VLOOKUP(Q17,Доставка!$K:$K,2,FALSE)</f>
        <v>#N/A</v>
      </c>
      <c r="S17" s="56" t="s">
        <v>551</v>
      </c>
      <c r="T17" s="67" t="e">
        <f>VLOOKUP(S17,Доставка!$K:$K,2,FALSE)</f>
        <v>#N/A</v>
      </c>
      <c r="U17" s="56" t="s">
        <v>702</v>
      </c>
      <c r="V17" s="67" t="e">
        <f>VLOOKUP(U17,Доставка!$K:$K,2,FALSE)</f>
        <v>#N/A</v>
      </c>
      <c r="W17" s="56" t="s">
        <v>751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452</v>
      </c>
      <c r="P18" s="67" t="e">
        <f>VLOOKUP(O18,Доставка!K:K,2,FALSE)</f>
        <v>#N/A</v>
      </c>
      <c r="Q18" s="56" t="s">
        <v>502</v>
      </c>
      <c r="R18" s="67" t="e">
        <f>VLOOKUP(Q18,Доставка!$K:$K,2,FALSE)</f>
        <v>#N/A</v>
      </c>
      <c r="S18" s="56" t="s">
        <v>552</v>
      </c>
      <c r="T18" s="67" t="e">
        <f>VLOOKUP(S18,Доставка!$K:$K,2,FALSE)</f>
        <v>#N/A</v>
      </c>
      <c r="U18" s="56" t="s">
        <v>703</v>
      </c>
      <c r="V18" s="67" t="e">
        <f>VLOOKUP(U18,Доставка!$K:$K,2,FALSE)</f>
        <v>#N/A</v>
      </c>
      <c r="W18" s="56" t="s">
        <v>752</v>
      </c>
      <c r="X18" s="67" t="e">
        <f>VLOOKUP(W18,Доставка!$K:$K,2,FALSE)</f>
        <v>#N/A</v>
      </c>
    </row>
    <row r="19" spans="11:24">
      <c r="O19" s="56" t="s">
        <v>453</v>
      </c>
      <c r="P19" s="67" t="e">
        <f>VLOOKUP(O19,Доставка!K:K,2,FALSE)</f>
        <v>#N/A</v>
      </c>
      <c r="Q19" s="56" t="s">
        <v>503</v>
      </c>
      <c r="R19" s="67" t="e">
        <f>VLOOKUP(Q19,Доставка!$K:$K,2,FALSE)</f>
        <v>#N/A</v>
      </c>
      <c r="S19" s="56" t="s">
        <v>553</v>
      </c>
      <c r="T19" s="67" t="e">
        <f>VLOOKUP(S19,Доставка!$K:$K,2,FALSE)</f>
        <v>#N/A</v>
      </c>
      <c r="U19" s="56" t="s">
        <v>704</v>
      </c>
      <c r="V19" s="67" t="e">
        <f>VLOOKUP(U19,Доставка!$K:$K,2,FALSE)</f>
        <v>#N/A</v>
      </c>
      <c r="W19" s="56" t="s">
        <v>753</v>
      </c>
      <c r="X19" s="67" t="e">
        <f>VLOOKUP(W19,Доставка!$K:$K,2,FALSE)</f>
        <v>#N/A</v>
      </c>
    </row>
    <row r="20" spans="11:24">
      <c r="O20" s="56" t="s">
        <v>454</v>
      </c>
      <c r="P20" s="67" t="e">
        <f>VLOOKUP(O20,Доставка!K:K,2,FALSE)</f>
        <v>#N/A</v>
      </c>
      <c r="Q20" s="56" t="s">
        <v>504</v>
      </c>
      <c r="R20" s="67" t="e">
        <f>VLOOKUP(Q20,Доставка!$K:$K,2,FALSE)</f>
        <v>#N/A</v>
      </c>
      <c r="S20" s="56" t="s">
        <v>554</v>
      </c>
      <c r="T20" s="67" t="e">
        <f>VLOOKUP(S20,Доставка!$K:$K,2,FALSE)</f>
        <v>#N/A</v>
      </c>
      <c r="U20" s="56" t="s">
        <v>705</v>
      </c>
      <c r="V20" s="67" t="e">
        <f>VLOOKUP(U20,Доставка!$K:$K,2,FALSE)</f>
        <v>#N/A</v>
      </c>
      <c r="W20" s="56" t="s">
        <v>754</v>
      </c>
      <c r="X20" s="67" t="e">
        <f>VLOOKUP(W20,Доставка!$K:$K,2,FALSE)</f>
        <v>#N/A</v>
      </c>
    </row>
    <row r="21" spans="11:24">
      <c r="O21" s="56" t="s">
        <v>455</v>
      </c>
      <c r="P21" s="67" t="e">
        <f>VLOOKUP(O21,Доставка!K:K,2,FALSE)</f>
        <v>#N/A</v>
      </c>
      <c r="Q21" s="56" t="s">
        <v>505</v>
      </c>
      <c r="R21" s="67" t="e">
        <f>VLOOKUP(Q21,Доставка!$K:$K,2,FALSE)</f>
        <v>#N/A</v>
      </c>
      <c r="S21" s="56" t="s">
        <v>555</v>
      </c>
      <c r="T21" s="67" t="e">
        <f>VLOOKUP(S21,Доставка!$K:$K,2,FALSE)</f>
        <v>#N/A</v>
      </c>
      <c r="U21" s="56" t="s">
        <v>706</v>
      </c>
      <c r="V21" s="67" t="e">
        <f>VLOOKUP(U21,Доставка!$K:$K,2,FALSE)</f>
        <v>#N/A</v>
      </c>
      <c r="W21" s="56" t="s">
        <v>755</v>
      </c>
      <c r="X21" s="67" t="e">
        <f>VLOOKUP(W21,Доставка!$K:$K,2,FALSE)</f>
        <v>#N/A</v>
      </c>
    </row>
    <row r="22" spans="11:24">
      <c r="O22" s="56" t="s">
        <v>456</v>
      </c>
      <c r="P22" s="67" t="e">
        <f>VLOOKUP(O22,Доставка!K:K,2,FALSE)</f>
        <v>#N/A</v>
      </c>
      <c r="Q22" s="56" t="s">
        <v>506</v>
      </c>
      <c r="R22" s="67" t="e">
        <f>VLOOKUP(Q22,Доставка!$K:$K,2,FALSE)</f>
        <v>#N/A</v>
      </c>
      <c r="S22" s="56" t="s">
        <v>556</v>
      </c>
      <c r="T22" s="67" t="e">
        <f>VLOOKUP(S22,Доставка!$K:$K,2,FALSE)</f>
        <v>#N/A</v>
      </c>
      <c r="U22" s="56" t="s">
        <v>707</v>
      </c>
      <c r="V22" s="67" t="e">
        <f>VLOOKUP(U22,Доставка!$K:$K,2,FALSE)</f>
        <v>#N/A</v>
      </c>
      <c r="W22" s="56" t="s">
        <v>756</v>
      </c>
      <c r="X22" s="67" t="e">
        <f>VLOOKUP(W22,Доставка!$K:$K,2,FALSE)</f>
        <v>#N/A</v>
      </c>
    </row>
    <row r="23" spans="11:24">
      <c r="O23" s="56" t="s">
        <v>457</v>
      </c>
      <c r="P23" s="67" t="e">
        <f>VLOOKUP(O23,Доставка!K:K,2,FALSE)</f>
        <v>#N/A</v>
      </c>
      <c r="Q23" s="56" t="s">
        <v>507</v>
      </c>
      <c r="R23" s="67" t="e">
        <f>VLOOKUP(Q23,Доставка!$K:$K,2,FALSE)</f>
        <v>#N/A</v>
      </c>
      <c r="S23" s="56" t="s">
        <v>557</v>
      </c>
      <c r="T23" s="67" t="e">
        <f>VLOOKUP(S23,Доставка!$K:$K,2,FALSE)</f>
        <v>#N/A</v>
      </c>
      <c r="U23" s="56" t="s">
        <v>708</v>
      </c>
      <c r="V23" s="67" t="e">
        <f>VLOOKUP(U23,Доставка!$K:$K,2,FALSE)</f>
        <v>#N/A</v>
      </c>
      <c r="W23" s="56" t="s">
        <v>757</v>
      </c>
      <c r="X23" s="67" t="e">
        <f>VLOOKUP(W23,Доставка!$K:$K,2,FALSE)</f>
        <v>#N/A</v>
      </c>
    </row>
    <row r="24" spans="11:24">
      <c r="O24" s="56" t="s">
        <v>458</v>
      </c>
      <c r="P24" s="67" t="e">
        <f>VLOOKUP(O24,Доставка!K:K,2,FALSE)</f>
        <v>#N/A</v>
      </c>
      <c r="Q24" s="56" t="s">
        <v>508</v>
      </c>
      <c r="R24" s="67" t="e">
        <f>VLOOKUP(Q24,Доставка!$K:$K,2,FALSE)</f>
        <v>#N/A</v>
      </c>
      <c r="S24" s="56" t="s">
        <v>558</v>
      </c>
      <c r="T24" s="67" t="e">
        <f>VLOOKUP(S24,Доставка!$K:$K,2,FALSE)</f>
        <v>#N/A</v>
      </c>
      <c r="U24" s="56" t="s">
        <v>709</v>
      </c>
      <c r="V24" s="67" t="e">
        <f>VLOOKUP(U24,Доставка!$K:$K,2,FALSE)</f>
        <v>#N/A</v>
      </c>
      <c r="W24" s="56" t="s">
        <v>758</v>
      </c>
      <c r="X24" s="67" t="e">
        <f>VLOOKUP(W24,Доставка!$K:$K,2,FALSE)</f>
        <v>#N/A</v>
      </c>
    </row>
    <row r="25" spans="11:24">
      <c r="O25" s="56" t="s">
        <v>459</v>
      </c>
      <c r="P25" s="67" t="e">
        <f>VLOOKUP(O25,Доставка!K:K,2,FALSE)</f>
        <v>#N/A</v>
      </c>
      <c r="Q25" s="56" t="s">
        <v>509</v>
      </c>
      <c r="R25" s="67" t="e">
        <f>VLOOKUP(Q25,Доставка!$K:$K,2,FALSE)</f>
        <v>#N/A</v>
      </c>
      <c r="S25" s="56" t="s">
        <v>559</v>
      </c>
      <c r="T25" s="67" t="e">
        <f>VLOOKUP(S25,Доставка!$K:$K,2,FALSE)</f>
        <v>#N/A</v>
      </c>
      <c r="U25" s="56" t="s">
        <v>710</v>
      </c>
      <c r="V25" s="67" t="e">
        <f>VLOOKUP(U25,Доставка!$K:$K,2,FALSE)</f>
        <v>#N/A</v>
      </c>
      <c r="W25" s="56" t="s">
        <v>759</v>
      </c>
      <c r="X25" s="67" t="e">
        <f>VLOOKUP(W25,Доставка!$K:$K,2,FALSE)</f>
        <v>#N/A</v>
      </c>
    </row>
    <row r="26" spans="11:24">
      <c r="O26" s="56" t="s">
        <v>460</v>
      </c>
      <c r="P26" s="67" t="e">
        <f>VLOOKUP(O26,Доставка!K:K,2,FALSE)</f>
        <v>#N/A</v>
      </c>
      <c r="Q26" s="56" t="s">
        <v>510</v>
      </c>
      <c r="R26" s="67" t="e">
        <f>VLOOKUP(Q26,Доставка!$K:$K,2,FALSE)</f>
        <v>#N/A</v>
      </c>
      <c r="S26" s="56" t="s">
        <v>560</v>
      </c>
      <c r="T26" s="67" t="e">
        <f>VLOOKUP(S26,Доставка!$K:$K,2,FALSE)</f>
        <v>#N/A</v>
      </c>
      <c r="U26" s="56" t="s">
        <v>711</v>
      </c>
      <c r="V26" s="67" t="e">
        <f>VLOOKUP(U26,Доставка!$K:$K,2,FALSE)</f>
        <v>#N/A</v>
      </c>
      <c r="W26" s="56" t="s">
        <v>760</v>
      </c>
      <c r="X26" s="67" t="e">
        <f>VLOOKUP(W26,Доставка!$K:$K,2,FALSE)</f>
        <v>#N/A</v>
      </c>
    </row>
    <row r="27" spans="11:24">
      <c r="O27" s="56" t="s">
        <v>461</v>
      </c>
      <c r="P27" s="67" t="e">
        <f>VLOOKUP(O27,Доставка!K:K,2,FALSE)</f>
        <v>#N/A</v>
      </c>
      <c r="Q27" s="56" t="s">
        <v>511</v>
      </c>
      <c r="R27" s="67" t="e">
        <f>VLOOKUP(Q27,Доставка!$K:$K,2,FALSE)</f>
        <v>#N/A</v>
      </c>
      <c r="S27" s="56" t="s">
        <v>561</v>
      </c>
      <c r="T27" s="67" t="e">
        <f>VLOOKUP(S27,Доставка!$K:$K,2,FALSE)</f>
        <v>#N/A</v>
      </c>
      <c r="U27" s="56" t="s">
        <v>712</v>
      </c>
      <c r="V27" s="67" t="e">
        <f>VLOOKUP(U27,Доставка!$K:$K,2,FALSE)</f>
        <v>#N/A</v>
      </c>
      <c r="W27" s="56" t="s">
        <v>761</v>
      </c>
      <c r="X27" s="67" t="e">
        <f>VLOOKUP(W27,Доставка!$K:$K,2,FALSE)</f>
        <v>#N/A</v>
      </c>
    </row>
    <row r="28" spans="11:24">
      <c r="O28" s="56" t="s">
        <v>462</v>
      </c>
      <c r="P28" s="67" t="e">
        <f>VLOOKUP(O28,Доставка!K:K,2,FALSE)</f>
        <v>#N/A</v>
      </c>
      <c r="Q28" s="56" t="s">
        <v>512</v>
      </c>
      <c r="R28" s="67" t="e">
        <f>VLOOKUP(Q28,Доставка!$K:$K,2,FALSE)</f>
        <v>#N/A</v>
      </c>
      <c r="S28" s="56" t="s">
        <v>562</v>
      </c>
      <c r="T28" s="67" t="e">
        <f>VLOOKUP(S28,Доставка!$K:$K,2,FALSE)</f>
        <v>#N/A</v>
      </c>
      <c r="U28" s="56" t="s">
        <v>713</v>
      </c>
      <c r="V28" s="67" t="e">
        <f>VLOOKUP(U28,Доставка!$K:$K,2,FALSE)</f>
        <v>#N/A</v>
      </c>
      <c r="W28" s="56" t="s">
        <v>762</v>
      </c>
      <c r="X28" s="67" t="e">
        <f>VLOOKUP(W28,Доставка!$K:$K,2,FALSE)</f>
        <v>#N/A</v>
      </c>
    </row>
    <row r="29" spans="11:24">
      <c r="O29" s="56" t="s">
        <v>463</v>
      </c>
      <c r="P29" s="67" t="e">
        <f>VLOOKUP(O29,Доставка!K:K,2,FALSE)</f>
        <v>#N/A</v>
      </c>
      <c r="Q29" s="56" t="s">
        <v>513</v>
      </c>
      <c r="R29" s="67" t="e">
        <f>VLOOKUP(Q29,Доставка!$K:$K,2,FALSE)</f>
        <v>#N/A</v>
      </c>
      <c r="S29" s="56" t="s">
        <v>563</v>
      </c>
      <c r="T29" s="67" t="e">
        <f>VLOOKUP(S29,Доставка!$K:$K,2,FALSE)</f>
        <v>#N/A</v>
      </c>
      <c r="U29" s="56" t="s">
        <v>714</v>
      </c>
      <c r="V29" s="67" t="e">
        <f>VLOOKUP(U29,Доставка!$K:$K,2,FALSE)</f>
        <v>#N/A</v>
      </c>
      <c r="W29" s="56" t="s">
        <v>763</v>
      </c>
      <c r="X29" s="67" t="e">
        <f>VLOOKUP(W29,Доставка!$K:$K,2,FALSE)</f>
        <v>#N/A</v>
      </c>
    </row>
    <row r="30" spans="11:24">
      <c r="O30" s="56" t="s">
        <v>464</v>
      </c>
      <c r="P30" s="67" t="e">
        <f>VLOOKUP(O30,Доставка!K:K,2,FALSE)</f>
        <v>#N/A</v>
      </c>
      <c r="Q30" s="56" t="s">
        <v>514</v>
      </c>
      <c r="R30" s="67" t="e">
        <f>VLOOKUP(Q30,Доставка!$K:$K,2,FALSE)</f>
        <v>#N/A</v>
      </c>
      <c r="S30" s="56" t="s">
        <v>564</v>
      </c>
      <c r="T30" s="67" t="e">
        <f>VLOOKUP(S30,Доставка!$K:$K,2,FALSE)</f>
        <v>#N/A</v>
      </c>
      <c r="U30" s="56" t="s">
        <v>715</v>
      </c>
      <c r="V30" s="67" t="e">
        <f>VLOOKUP(U30,Доставка!$K:$K,2,FALSE)</f>
        <v>#N/A</v>
      </c>
      <c r="W30" s="56" t="s">
        <v>764</v>
      </c>
      <c r="X30" s="67" t="e">
        <f>VLOOKUP(W30,Доставка!$K:$K,2,FALSE)</f>
        <v>#N/A</v>
      </c>
    </row>
    <row r="31" spans="11:24">
      <c r="O31" s="56" t="s">
        <v>465</v>
      </c>
      <c r="P31" s="67" t="e">
        <f>VLOOKUP(O31,Доставка!K:K,2,FALSE)</f>
        <v>#N/A</v>
      </c>
      <c r="Q31" s="56" t="s">
        <v>515</v>
      </c>
      <c r="R31" s="67" t="e">
        <f>VLOOKUP(Q31,Доставка!$K:$K,2,FALSE)</f>
        <v>#N/A</v>
      </c>
      <c r="S31" s="56" t="s">
        <v>565</v>
      </c>
      <c r="T31" s="67" t="e">
        <f>VLOOKUP(S31,Доставка!$K:$K,2,FALSE)</f>
        <v>#N/A</v>
      </c>
      <c r="U31" s="56" t="s">
        <v>716</v>
      </c>
      <c r="V31" s="67" t="e">
        <f>VLOOKUP(U31,Доставка!$K:$K,2,FALSE)</f>
        <v>#N/A</v>
      </c>
      <c r="W31" s="56" t="s">
        <v>765</v>
      </c>
      <c r="X31" s="67" t="e">
        <f>VLOOKUP(W31,Доставка!$K:$K,2,FALSE)</f>
        <v>#N/A</v>
      </c>
    </row>
    <row r="32" spans="11:24">
      <c r="O32" s="56" t="s">
        <v>466</v>
      </c>
      <c r="P32" s="67" t="e">
        <f>VLOOKUP(O32,Доставка!K:K,2,FALSE)</f>
        <v>#N/A</v>
      </c>
      <c r="Q32" s="56" t="s">
        <v>516</v>
      </c>
      <c r="R32" s="67" t="e">
        <f>VLOOKUP(Q32,Доставка!$K:$K,2,FALSE)</f>
        <v>#N/A</v>
      </c>
      <c r="S32" s="56" t="s">
        <v>566</v>
      </c>
      <c r="T32" s="67" t="e">
        <f>VLOOKUP(S32,Доставка!$K:$K,2,FALSE)</f>
        <v>#N/A</v>
      </c>
      <c r="U32" s="56" t="s">
        <v>717</v>
      </c>
      <c r="V32" s="67" t="e">
        <f>VLOOKUP(U32,Доставка!$K:$K,2,FALSE)</f>
        <v>#N/A</v>
      </c>
      <c r="W32" s="56" t="s">
        <v>766</v>
      </c>
      <c r="X32" s="67" t="e">
        <f>VLOOKUP(W32,Доставка!$K:$K,2,FALSE)</f>
        <v>#N/A</v>
      </c>
    </row>
    <row r="33" spans="15:24">
      <c r="O33" s="56" t="s">
        <v>467</v>
      </c>
      <c r="P33" s="67" t="e">
        <f>VLOOKUP(O33,Доставка!K:K,2,FALSE)</f>
        <v>#N/A</v>
      </c>
      <c r="Q33" s="56" t="s">
        <v>517</v>
      </c>
      <c r="R33" s="67" t="e">
        <f>VLOOKUP(Q33,Доставка!$K:$K,2,FALSE)</f>
        <v>#N/A</v>
      </c>
      <c r="S33" s="56" t="s">
        <v>567</v>
      </c>
      <c r="T33" s="67" t="e">
        <f>VLOOKUP(S33,Доставка!$K:$K,2,FALSE)</f>
        <v>#N/A</v>
      </c>
      <c r="U33" s="56" t="s">
        <v>718</v>
      </c>
      <c r="V33" s="67" t="e">
        <f>VLOOKUP(U33,Доставка!$K:$K,2,FALSE)</f>
        <v>#N/A</v>
      </c>
      <c r="W33" s="56" t="s">
        <v>767</v>
      </c>
      <c r="X33" s="67" t="e">
        <f>VLOOKUP(W33,Доставка!$K:$K,2,FALSE)</f>
        <v>#N/A</v>
      </c>
    </row>
    <row r="34" spans="15:24">
      <c r="O34" s="56" t="s">
        <v>468</v>
      </c>
      <c r="P34" s="67" t="e">
        <f>VLOOKUP(O34,Доставка!K:K,2,FALSE)</f>
        <v>#N/A</v>
      </c>
      <c r="Q34" s="56" t="s">
        <v>518</v>
      </c>
      <c r="R34" s="67" t="e">
        <f>VLOOKUP(Q34,Доставка!$K:$K,2,FALSE)</f>
        <v>#N/A</v>
      </c>
      <c r="S34" s="56" t="s">
        <v>568</v>
      </c>
      <c r="T34" s="67" t="e">
        <f>VLOOKUP(S34,Доставка!$K:$K,2,FALSE)</f>
        <v>#N/A</v>
      </c>
      <c r="U34" s="56" t="s">
        <v>719</v>
      </c>
      <c r="V34" s="67" t="e">
        <f>VLOOKUP(U34,Доставка!$K:$K,2,FALSE)</f>
        <v>#N/A</v>
      </c>
      <c r="W34" s="56" t="s">
        <v>768</v>
      </c>
      <c r="X34" s="67" t="e">
        <f>VLOOKUP(W34,Доставка!$K:$K,2,FALSE)</f>
        <v>#N/A</v>
      </c>
    </row>
    <row r="35" spans="15:24">
      <c r="O35" s="56" t="s">
        <v>469</v>
      </c>
      <c r="P35" s="67" t="e">
        <f>VLOOKUP(O35,Доставка!K:K,2,FALSE)</f>
        <v>#N/A</v>
      </c>
      <c r="Q35" s="56" t="s">
        <v>519</v>
      </c>
      <c r="R35" s="67" t="e">
        <f>VLOOKUP(Q35,Доставка!$K:$K,2,FALSE)</f>
        <v>#N/A</v>
      </c>
      <c r="S35" s="56" t="s">
        <v>569</v>
      </c>
      <c r="T35" s="67" t="e">
        <f>VLOOKUP(S35,Доставка!$K:$K,2,FALSE)</f>
        <v>#N/A</v>
      </c>
      <c r="U35" s="56" t="s">
        <v>720</v>
      </c>
      <c r="V35" s="67" t="e">
        <f>VLOOKUP(U35,Доставка!$K:$K,2,FALSE)</f>
        <v>#N/A</v>
      </c>
      <c r="W35" s="56" t="s">
        <v>769</v>
      </c>
      <c r="X35" s="67" t="e">
        <f>VLOOKUP(W35,Доставка!$K:$K,2,FALSE)</f>
        <v>#N/A</v>
      </c>
    </row>
    <row r="36" spans="15:24">
      <c r="O36" s="56" t="s">
        <v>470</v>
      </c>
      <c r="P36" s="67" t="e">
        <f>VLOOKUP(O36,Доставка!K:K,2,FALSE)</f>
        <v>#N/A</v>
      </c>
      <c r="Q36" s="56" t="s">
        <v>520</v>
      </c>
      <c r="R36" s="67" t="e">
        <f>VLOOKUP(Q36,Доставка!$K:$K,2,FALSE)</f>
        <v>#N/A</v>
      </c>
      <c r="S36" s="56" t="s">
        <v>570</v>
      </c>
      <c r="T36" s="67" t="e">
        <f>VLOOKUP(S36,Доставка!$K:$K,2,FALSE)</f>
        <v>#N/A</v>
      </c>
      <c r="U36" s="56" t="s">
        <v>721</v>
      </c>
      <c r="V36" s="67" t="e">
        <f>VLOOKUP(U36,Доставка!$K:$K,2,FALSE)</f>
        <v>#N/A</v>
      </c>
      <c r="W36" s="56" t="s">
        <v>770</v>
      </c>
      <c r="X36" s="67" t="e">
        <f>VLOOKUP(W36,Доставка!$K:$K,2,FALSE)</f>
        <v>#N/A</v>
      </c>
    </row>
    <row r="37" spans="15:24">
      <c r="O37" s="56" t="s">
        <v>471</v>
      </c>
      <c r="P37" s="67" t="e">
        <f>VLOOKUP(O37,Доставка!K:K,2,FALSE)</f>
        <v>#N/A</v>
      </c>
      <c r="Q37" s="56" t="s">
        <v>521</v>
      </c>
      <c r="R37" s="67" t="e">
        <f>VLOOKUP(Q37,Доставка!$K:$K,2,FALSE)</f>
        <v>#N/A</v>
      </c>
      <c r="S37" s="56" t="s">
        <v>571</v>
      </c>
      <c r="T37" s="67" t="e">
        <f>VLOOKUP(S37,Доставка!$K:$K,2,FALSE)</f>
        <v>#N/A</v>
      </c>
      <c r="U37" s="56" t="s">
        <v>722</v>
      </c>
      <c r="V37" s="67" t="e">
        <f>VLOOKUP(U37,Доставка!$K:$K,2,FALSE)</f>
        <v>#N/A</v>
      </c>
      <c r="W37" s="56" t="s">
        <v>771</v>
      </c>
      <c r="X37" s="67" t="e">
        <f>VLOOKUP(W37,Доставка!$K:$K,2,FALSE)</f>
        <v>#N/A</v>
      </c>
    </row>
    <row r="38" spans="15:24">
      <c r="O38" s="56" t="s">
        <v>472</v>
      </c>
      <c r="P38" s="67" t="e">
        <f>VLOOKUP(O38,Доставка!K:K,2,FALSE)</f>
        <v>#N/A</v>
      </c>
      <c r="Q38" s="56" t="s">
        <v>522</v>
      </c>
      <c r="R38" s="67" t="e">
        <f>VLOOKUP(Q38,Доставка!$K:$K,2,FALSE)</f>
        <v>#N/A</v>
      </c>
      <c r="S38" s="56" t="s">
        <v>572</v>
      </c>
      <c r="T38" s="67" t="e">
        <f>VLOOKUP(S38,Доставка!$K:$K,2,FALSE)</f>
        <v>#N/A</v>
      </c>
      <c r="U38" s="56" t="s">
        <v>723</v>
      </c>
      <c r="V38" s="67" t="e">
        <f>VLOOKUP(U38,Доставка!$K:$K,2,FALSE)</f>
        <v>#N/A</v>
      </c>
      <c r="W38" s="56" t="s">
        <v>772</v>
      </c>
      <c r="X38" s="67" t="e">
        <f>VLOOKUP(W38,Доставка!$K:$K,2,FALSE)</f>
        <v>#N/A</v>
      </c>
    </row>
    <row r="39" spans="15:24">
      <c r="O39" s="56" t="s">
        <v>473</v>
      </c>
      <c r="P39" s="67" t="e">
        <f>VLOOKUP(O39,Доставка!K:K,2,FALSE)</f>
        <v>#N/A</v>
      </c>
      <c r="Q39" s="56" t="s">
        <v>523</v>
      </c>
      <c r="R39" s="67" t="e">
        <f>VLOOKUP(Q39,Доставка!$K:$K,2,FALSE)</f>
        <v>#N/A</v>
      </c>
      <c r="S39" s="56" t="s">
        <v>573</v>
      </c>
      <c r="T39" s="67" t="e">
        <f>VLOOKUP(S39,Доставка!$K:$K,2,FALSE)</f>
        <v>#N/A</v>
      </c>
      <c r="U39" s="56" t="s">
        <v>724</v>
      </c>
      <c r="V39" s="67" t="e">
        <f>VLOOKUP(U39,Доставка!$K:$K,2,FALSE)</f>
        <v>#N/A</v>
      </c>
      <c r="W39" s="56" t="s">
        <v>773</v>
      </c>
      <c r="X39" s="67" t="e">
        <f>VLOOKUP(W39,Доставка!$K:$K,2,FALSE)</f>
        <v>#N/A</v>
      </c>
    </row>
    <row r="40" spans="15:24">
      <c r="O40" s="56" t="s">
        <v>474</v>
      </c>
      <c r="P40" s="67" t="e">
        <f>VLOOKUP(O40,Доставка!K:K,2,FALSE)</f>
        <v>#N/A</v>
      </c>
      <c r="Q40" s="56" t="s">
        <v>524</v>
      </c>
      <c r="R40" s="67" t="e">
        <f>VLOOKUP(Q40,Доставка!$K:$K,2,FALSE)</f>
        <v>#N/A</v>
      </c>
      <c r="S40" s="56" t="s">
        <v>574</v>
      </c>
      <c r="T40" s="67" t="e">
        <f>VLOOKUP(S40,Доставка!$K:$K,2,FALSE)</f>
        <v>#N/A</v>
      </c>
      <c r="U40" s="56" t="s">
        <v>725</v>
      </c>
      <c r="V40" s="67" t="e">
        <f>VLOOKUP(U40,Доставка!$K:$K,2,FALSE)</f>
        <v>#N/A</v>
      </c>
      <c r="W40" s="56" t="s">
        <v>774</v>
      </c>
      <c r="X40" s="67" t="e">
        <f>VLOOKUP(W40,Доставка!$K:$K,2,FALSE)</f>
        <v>#N/A</v>
      </c>
    </row>
    <row r="41" spans="15:24">
      <c r="O41" s="56" t="s">
        <v>475</v>
      </c>
      <c r="P41" s="67" t="e">
        <f>VLOOKUP(O41,Доставка!K:K,2,FALSE)</f>
        <v>#N/A</v>
      </c>
      <c r="Q41" s="56" t="s">
        <v>525</v>
      </c>
      <c r="R41" s="67" t="e">
        <f>VLOOKUP(Q41,Доставка!$K:$K,2,FALSE)</f>
        <v>#N/A</v>
      </c>
      <c r="S41" s="56" t="s">
        <v>575</v>
      </c>
      <c r="T41" s="67" t="e">
        <f>VLOOKUP(S41,Доставка!$K:$K,2,FALSE)</f>
        <v>#N/A</v>
      </c>
      <c r="U41" s="56" t="s">
        <v>726</v>
      </c>
      <c r="V41" s="67" t="e">
        <f>VLOOKUP(U41,Доставка!$K:$K,2,FALSE)</f>
        <v>#N/A</v>
      </c>
      <c r="W41" s="56" t="s">
        <v>775</v>
      </c>
      <c r="X41" s="67" t="e">
        <f>VLOOKUP(W41,Доставка!$K:$K,2,FALSE)</f>
        <v>#N/A</v>
      </c>
    </row>
    <row r="42" spans="15:24">
      <c r="O42" s="56" t="s">
        <v>476</v>
      </c>
      <c r="P42" s="67" t="e">
        <f>VLOOKUP(O42,Доставка!K:K,2,FALSE)</f>
        <v>#N/A</v>
      </c>
      <c r="Q42" s="56" t="s">
        <v>526</v>
      </c>
      <c r="R42" s="67" t="e">
        <f>VLOOKUP(Q42,Доставка!$K:$K,2,FALSE)</f>
        <v>#N/A</v>
      </c>
      <c r="S42" s="56" t="s">
        <v>576</v>
      </c>
      <c r="T42" s="67" t="e">
        <f>VLOOKUP(S42,Доставка!$K:$K,2,FALSE)</f>
        <v>#N/A</v>
      </c>
      <c r="U42" s="56" t="s">
        <v>727</v>
      </c>
      <c r="V42" s="67" t="e">
        <f>VLOOKUP(U42,Доставка!$K:$K,2,FALSE)</f>
        <v>#N/A</v>
      </c>
      <c r="W42" s="56" t="s">
        <v>776</v>
      </c>
      <c r="X42" s="67" t="e">
        <f>VLOOKUP(W42,Доставка!$K:$K,2,FALSE)</f>
        <v>#N/A</v>
      </c>
    </row>
    <row r="43" spans="15:24">
      <c r="O43" s="56" t="s">
        <v>477</v>
      </c>
      <c r="P43" s="67" t="e">
        <f>VLOOKUP(O43,Доставка!K:K,2,FALSE)</f>
        <v>#N/A</v>
      </c>
      <c r="Q43" s="56" t="s">
        <v>527</v>
      </c>
      <c r="R43" s="67" t="e">
        <f>VLOOKUP(Q43,Доставка!$K:$K,2,FALSE)</f>
        <v>#N/A</v>
      </c>
      <c r="S43" s="56" t="s">
        <v>577</v>
      </c>
      <c r="T43" s="67" t="e">
        <f>VLOOKUP(S43,Доставка!$K:$K,2,FALSE)</f>
        <v>#N/A</v>
      </c>
      <c r="U43" s="56" t="s">
        <v>728</v>
      </c>
      <c r="V43" s="67" t="e">
        <f>VLOOKUP(U43,Доставка!$K:$K,2,FALSE)</f>
        <v>#N/A</v>
      </c>
      <c r="W43" s="56" t="s">
        <v>777</v>
      </c>
      <c r="X43" s="67" t="e">
        <f>VLOOKUP(W43,Доставка!$K:$K,2,FALSE)</f>
        <v>#N/A</v>
      </c>
    </row>
    <row r="44" spans="15:24">
      <c r="O44" s="56" t="s">
        <v>478</v>
      </c>
      <c r="P44" s="67" t="e">
        <f>VLOOKUP(O44,Доставка!K:K,2,FALSE)</f>
        <v>#N/A</v>
      </c>
      <c r="Q44" s="56" t="s">
        <v>528</v>
      </c>
      <c r="R44" s="67" t="e">
        <f>VLOOKUP(Q44,Доставка!$K:$K,2,FALSE)</f>
        <v>#N/A</v>
      </c>
      <c r="S44" s="56" t="s">
        <v>578</v>
      </c>
      <c r="T44" s="67" t="e">
        <f>VLOOKUP(S44,Доставка!$K:$K,2,FALSE)</f>
        <v>#N/A</v>
      </c>
      <c r="U44" s="56" t="s">
        <v>729</v>
      </c>
      <c r="V44" s="67" t="e">
        <f>VLOOKUP(U44,Доставка!$K:$K,2,FALSE)</f>
        <v>#N/A</v>
      </c>
      <c r="W44" s="56" t="s">
        <v>778</v>
      </c>
      <c r="X44" s="67" t="e">
        <f>VLOOKUP(W44,Доставка!$K:$K,2,FALSE)</f>
        <v>#N/A</v>
      </c>
    </row>
    <row r="45" spans="15:24">
      <c r="O45" s="56" t="s">
        <v>479</v>
      </c>
      <c r="P45" s="67" t="e">
        <f>VLOOKUP(O45,Доставка!K:K,2,FALSE)</f>
        <v>#N/A</v>
      </c>
      <c r="Q45" s="56" t="s">
        <v>529</v>
      </c>
      <c r="R45" s="67" t="e">
        <f>VLOOKUP(Q45,Доставка!$K:$K,2,FALSE)</f>
        <v>#N/A</v>
      </c>
      <c r="S45" s="56" t="s">
        <v>579</v>
      </c>
      <c r="T45" s="67" t="e">
        <f>VLOOKUP(S45,Доставка!$K:$K,2,FALSE)</f>
        <v>#N/A</v>
      </c>
      <c r="U45" s="56" t="s">
        <v>730</v>
      </c>
      <c r="V45" s="67" t="e">
        <f>VLOOKUP(U45,Доставка!$K:$K,2,FALSE)</f>
        <v>#N/A</v>
      </c>
      <c r="W45" s="56" t="s">
        <v>779</v>
      </c>
      <c r="X45" s="67" t="e">
        <f>VLOOKUP(W45,Доставка!$K:$K,2,FALSE)</f>
        <v>#N/A</v>
      </c>
    </row>
    <row r="46" spans="15:24">
      <c r="O46" s="56" t="s">
        <v>480</v>
      </c>
      <c r="P46" s="67" t="e">
        <f>VLOOKUP(O46,Доставка!K:K,2,FALSE)</f>
        <v>#N/A</v>
      </c>
      <c r="Q46" s="56" t="s">
        <v>530</v>
      </c>
      <c r="R46" s="67" t="e">
        <f>VLOOKUP(Q46,Доставка!$K:$K,2,FALSE)</f>
        <v>#N/A</v>
      </c>
      <c r="S46" s="56" t="s">
        <v>580</v>
      </c>
      <c r="T46" s="67" t="e">
        <f>VLOOKUP(S46,Доставка!$K:$K,2,FALSE)</f>
        <v>#N/A</v>
      </c>
      <c r="U46" s="56" t="s">
        <v>731</v>
      </c>
      <c r="V46" s="67" t="e">
        <f>VLOOKUP(U46,Доставка!$K:$K,2,FALSE)</f>
        <v>#N/A</v>
      </c>
      <c r="W46" s="56" t="s">
        <v>780</v>
      </c>
      <c r="X46" s="67" t="e">
        <f>VLOOKUP(W46,Доставка!$K:$K,2,FALSE)</f>
        <v>#N/A</v>
      </c>
    </row>
    <row r="47" spans="15:24">
      <c r="O47" s="56" t="s">
        <v>481</v>
      </c>
      <c r="P47" s="67" t="e">
        <f>VLOOKUP(O47,Доставка!K:K,2,FALSE)</f>
        <v>#N/A</v>
      </c>
      <c r="Q47" s="56" t="s">
        <v>531</v>
      </c>
      <c r="R47" s="67" t="e">
        <f>VLOOKUP(Q47,Доставка!$K:$K,2,FALSE)</f>
        <v>#N/A</v>
      </c>
      <c r="S47" s="56" t="s">
        <v>581</v>
      </c>
      <c r="T47" s="67" t="e">
        <f>VLOOKUP(S47,Доставка!$K:$K,2,FALSE)</f>
        <v>#N/A</v>
      </c>
      <c r="U47" s="56" t="s">
        <v>732</v>
      </c>
      <c r="V47" s="67" t="e">
        <f>VLOOKUP(U47,Доставка!$K:$K,2,FALSE)</f>
        <v>#N/A</v>
      </c>
      <c r="W47" s="56" t="s">
        <v>781</v>
      </c>
      <c r="X47" s="67" t="e">
        <f>VLOOKUP(W47,Доставка!$K:$K,2,FALSE)</f>
        <v>#N/A</v>
      </c>
    </row>
    <row r="48" spans="15:24">
      <c r="O48" s="56" t="s">
        <v>482</v>
      </c>
      <c r="P48" s="67" t="e">
        <f>VLOOKUP(O48,Доставка!K:K,2,FALSE)</f>
        <v>#N/A</v>
      </c>
      <c r="Q48" s="56" t="s">
        <v>532</v>
      </c>
      <c r="R48" s="67" t="e">
        <f>VLOOKUP(Q48,Доставка!$K:$K,2,FALSE)</f>
        <v>#N/A</v>
      </c>
      <c r="S48" s="56" t="s">
        <v>582</v>
      </c>
      <c r="T48" s="67" t="e">
        <f>VLOOKUP(S48,Доставка!$K:$K,2,FALSE)</f>
        <v>#N/A</v>
      </c>
      <c r="U48" s="56" t="s">
        <v>733</v>
      </c>
      <c r="V48" s="67" t="e">
        <f>VLOOKUP(U48,Доставка!$K:$K,2,FALSE)</f>
        <v>#N/A</v>
      </c>
      <c r="W48" s="56" t="s">
        <v>782</v>
      </c>
      <c r="X48" s="67" t="e">
        <f>VLOOKUP(W48,Доставка!$K:$K,2,FALSE)</f>
        <v>#N/A</v>
      </c>
    </row>
    <row r="49" spans="15:24">
      <c r="O49" s="56" t="s">
        <v>483</v>
      </c>
      <c r="P49" s="67" t="e">
        <f>VLOOKUP(O49,Доставка!K:K,2,FALSE)</f>
        <v>#N/A</v>
      </c>
      <c r="Q49" s="56" t="s">
        <v>533</v>
      </c>
      <c r="R49" s="67" t="e">
        <f>VLOOKUP(Q49,Доставка!$K:$K,2,FALSE)</f>
        <v>#N/A</v>
      </c>
      <c r="S49" s="56" t="s">
        <v>583</v>
      </c>
      <c r="T49" s="67" t="e">
        <f>VLOOKUP(S49,Доставка!$K:$K,2,FALSE)</f>
        <v>#N/A</v>
      </c>
      <c r="U49" s="56" t="s">
        <v>734</v>
      </c>
      <c r="V49" s="67" t="e">
        <f>VLOOKUP(U49,Доставка!$K:$K,2,FALSE)</f>
        <v>#N/A</v>
      </c>
      <c r="W49" s="56" t="s">
        <v>783</v>
      </c>
      <c r="X49" s="67" t="e">
        <f>VLOOKUP(W49,Доставка!$K:$K,2,FALSE)</f>
        <v>#N/A</v>
      </c>
    </row>
    <row r="50" spans="15:24">
      <c r="O50" s="56" t="s">
        <v>484</v>
      </c>
      <c r="P50" s="67" t="e">
        <f>VLOOKUP(O50,Доставка!K:K,2,FALSE)</f>
        <v>#N/A</v>
      </c>
      <c r="Q50" s="56" t="s">
        <v>534</v>
      </c>
      <c r="R50" s="67" t="e">
        <f>VLOOKUP(Q50,Доставка!$K:$K,2,FALSE)</f>
        <v>#N/A</v>
      </c>
      <c r="S50" s="56" t="s">
        <v>584</v>
      </c>
      <c r="T50" s="67" t="e">
        <f>VLOOKUP(S50,Доставка!$K:$K,2,FALSE)</f>
        <v>#N/A</v>
      </c>
      <c r="U50" s="56" t="s">
        <v>735</v>
      </c>
      <c r="V50" s="67" t="e">
        <f>VLOOKUP(U50,Доставка!$K:$K,2,FALSE)</f>
        <v>#N/A</v>
      </c>
      <c r="W50" s="56" t="s">
        <v>784</v>
      </c>
      <c r="X50" s="67" t="e">
        <f>VLOOKUP(W50,Доставка!$K:$K,2,FALSE)</f>
        <v>#N/A</v>
      </c>
    </row>
    <row r="51" spans="15:24">
      <c r="O51" s="56" t="s">
        <v>485</v>
      </c>
      <c r="P51" s="67" t="e">
        <f>VLOOKUP(O51,Доставка!K:K,2,FALSE)</f>
        <v>#N/A</v>
      </c>
      <c r="Q51" s="56" t="s">
        <v>535</v>
      </c>
      <c r="R51" s="67" t="e">
        <f>VLOOKUP(Q51,Доставка!$K:$K,2,FALSE)</f>
        <v>#N/A</v>
      </c>
      <c r="S51" s="56" t="s">
        <v>585</v>
      </c>
      <c r="T51" s="67" t="e">
        <f>VLOOKUP(S51,Доставка!$K:$K,2,FALSE)</f>
        <v>#N/A</v>
      </c>
      <c r="U51" s="56" t="s">
        <v>736</v>
      </c>
      <c r="V51" s="67" t="e">
        <f>VLOOKUP(U51,Доставка!$K:$K,2,FALSE)</f>
        <v>#N/A</v>
      </c>
      <c r="W51" s="56" t="s">
        <v>785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77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0" style="57" bestFit="1" customWidth="1"/>
    <col min="17" max="17" width="7.44140625" style="53" bestFit="1" customWidth="1"/>
    <col min="18" max="18" width="9.109375" style="57"/>
    <col min="19" max="19" width="7.44140625" style="53" bestFit="1" customWidth="1"/>
    <col min="20" max="20" width="9.109375" style="57"/>
    <col min="21" max="21" width="7.44140625" style="53" bestFit="1" customWidth="1"/>
    <col min="22" max="22" width="9.109375" style="57"/>
    <col min="23" max="23" width="7.44140625" style="53" bestFit="1" customWidth="1"/>
    <col min="24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Водитель3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128</v>
      </c>
      <c r="B2" s="35" t="str">
        <f>IFERROR(VLOOKUP($A2,Доставка!$A:$J,7,FALSE),"")</f>
        <v>Отправитель 1</v>
      </c>
      <c r="C2" s="35" t="str">
        <f>IFERROR(VLOOKUP($A2,Доставка!$A:$J,8,FALSE),"")</f>
        <v>Клиент7</v>
      </c>
      <c r="D2" s="35" t="str">
        <f>VLOOKUP($A2,Доставка!$A:$J,7,FALSE)</f>
        <v>Отправитель 1</v>
      </c>
      <c r="E2" s="35" t="str">
        <f>IFERROR(VLOOKUP($A2,Доставка!$A:$N,14,FALSE),"")</f>
        <v>Москва, Дмитровское ш.,д.165 Б</v>
      </c>
      <c r="F2" s="35">
        <f>SUMIF(Доставка!$A:$A,$A2,Доставка!L:L)</f>
        <v>529.93100000000004</v>
      </c>
      <c r="G2" s="35">
        <f>SUMIF(Доставка!$A:$A,$A2,Доставка!$M:$M)</f>
        <v>35</v>
      </c>
      <c r="J2" s="36" t="s">
        <v>99</v>
      </c>
      <c r="K2" s="3" t="str">
        <f>IF(VLOOKUP($A$2,Доставка!A:F,6,FALSE)="","",VLOOKUP($A$2,Доставка!A:F,6,FALSE))</f>
        <v>А 001 АС 16</v>
      </c>
      <c r="L2" s="105"/>
      <c r="O2" s="56" t="s">
        <v>128</v>
      </c>
      <c r="P2" s="67" t="e">
        <f>VLOOKUP(O2,Доставка!$K:$K,2,FALSE)</f>
        <v>#N/A</v>
      </c>
      <c r="Q2" s="56" t="s">
        <v>786</v>
      </c>
      <c r="R2" s="67" t="e">
        <f>VLOOKUP(Q2,Доставка!$K:$K,2,FALSE)</f>
        <v>#N/A</v>
      </c>
      <c r="S2" s="56" t="s">
        <v>787</v>
      </c>
      <c r="T2" s="67" t="e">
        <f>VLOOKUP(S2,Доставка!$K:$K,2,FALSE)</f>
        <v>#N/A</v>
      </c>
      <c r="U2" s="56" t="s">
        <v>586</v>
      </c>
      <c r="V2" s="67" t="e">
        <f>VLOOKUP(U2,Доставка!$K:$K,2,FALSE)</f>
        <v>#N/A</v>
      </c>
      <c r="W2" s="56" t="s">
        <v>636</v>
      </c>
      <c r="X2" s="67" t="e">
        <f>VLOOKUP(W2,Доставка!$K:$K,2,FALSE)</f>
        <v>#N/A</v>
      </c>
    </row>
    <row r="3" spans="1:24">
      <c r="A3" s="56" t="s">
        <v>129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129</v>
      </c>
      <c r="P3" s="67" t="e">
        <f>VLOOKUP(O3,Доставка!K:K,2,FALSE)</f>
        <v>#N/A</v>
      </c>
      <c r="Q3" s="56" t="s">
        <v>837</v>
      </c>
      <c r="R3" s="67" t="e">
        <f>VLOOKUP(Q3,Доставка!$K:$K,2,FALSE)</f>
        <v>#N/A</v>
      </c>
      <c r="S3" s="56" t="s">
        <v>788</v>
      </c>
      <c r="T3" s="67" t="e">
        <f>VLOOKUP(S3,Доставка!$K:$K,2,FALSE)</f>
        <v>#N/A</v>
      </c>
      <c r="U3" s="56" t="s">
        <v>587</v>
      </c>
      <c r="V3" s="67" t="e">
        <f>VLOOKUP(U3,Доставка!$K:$K,2,FALSE)</f>
        <v>#N/A</v>
      </c>
      <c r="W3" s="56" t="s">
        <v>637</v>
      </c>
      <c r="X3" s="67" t="e">
        <f>VLOOKUP(W3,Доставка!$K:$K,2,FALSE)</f>
        <v>#N/A</v>
      </c>
    </row>
    <row r="4" spans="1:24">
      <c r="A4" s="56" t="s">
        <v>130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130</v>
      </c>
      <c r="P4" s="67" t="e">
        <f>VLOOKUP(O4,Доставка!K:K,2,FALSE)</f>
        <v>#N/A</v>
      </c>
      <c r="Q4" s="56" t="s">
        <v>838</v>
      </c>
      <c r="R4" s="67" t="e">
        <f>VLOOKUP(Q4,Доставка!$K:$K,2,FALSE)</f>
        <v>#N/A</v>
      </c>
      <c r="S4" s="56" t="s">
        <v>789</v>
      </c>
      <c r="T4" s="67" t="e">
        <f>VLOOKUP(S4,Доставка!$K:$K,2,FALSE)</f>
        <v>#N/A</v>
      </c>
      <c r="U4" s="56" t="s">
        <v>588</v>
      </c>
      <c r="V4" s="67" t="e">
        <f>VLOOKUP(U4,Доставка!$K:$K,2,FALSE)</f>
        <v>#N/A</v>
      </c>
      <c r="W4" s="56" t="s">
        <v>638</v>
      </c>
      <c r="X4" s="67" t="e">
        <f>VLOOKUP(W4,Доставка!$K:$K,2,FALSE)</f>
        <v>#N/A</v>
      </c>
    </row>
    <row r="5" spans="1:24">
      <c r="A5" s="56" t="s">
        <v>131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131</v>
      </c>
      <c r="P5" s="67" t="e">
        <f>VLOOKUP(O5,Доставка!K:K,2,FALSE)</f>
        <v>#N/A</v>
      </c>
      <c r="Q5" s="56" t="s">
        <v>839</v>
      </c>
      <c r="R5" s="67" t="e">
        <f>VLOOKUP(Q5,Доставка!$K:$K,2,FALSE)</f>
        <v>#N/A</v>
      </c>
      <c r="S5" s="56" t="s">
        <v>790</v>
      </c>
      <c r="T5" s="67" t="e">
        <f>VLOOKUP(S5,Доставка!$K:$K,2,FALSE)</f>
        <v>#N/A</v>
      </c>
      <c r="U5" s="56" t="s">
        <v>589</v>
      </c>
      <c r="V5" s="67" t="e">
        <f>VLOOKUP(U5,Доставка!$K:$K,2,FALSE)</f>
        <v>#N/A</v>
      </c>
      <c r="W5" s="56" t="s">
        <v>639</v>
      </c>
      <c r="X5" s="67" t="e">
        <f>VLOOKUP(W5,Доставка!$K:$K,2,FALSE)</f>
        <v>#N/A</v>
      </c>
    </row>
    <row r="6" spans="1:24">
      <c r="A6" s="56" t="s">
        <v>132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Клиент7</v>
      </c>
      <c r="K6" s="35" t="str">
        <f>E2</f>
        <v>Москва, Дмитровское ш.,д.165 Б</v>
      </c>
      <c r="L6" s="35"/>
      <c r="M6" s="35"/>
      <c r="O6" s="56" t="s">
        <v>132</v>
      </c>
      <c r="P6" s="67" t="e">
        <f>VLOOKUP(O6,Доставка!K:K,2,FALSE)</f>
        <v>#N/A</v>
      </c>
      <c r="Q6" s="56" t="s">
        <v>840</v>
      </c>
      <c r="R6" s="67" t="e">
        <f>VLOOKUP(Q6,Доставка!$K:$K,2,FALSE)</f>
        <v>#N/A</v>
      </c>
      <c r="S6" s="56" t="s">
        <v>791</v>
      </c>
      <c r="T6" s="67" t="e">
        <f>VLOOKUP(S6,Доставка!$K:$K,2,FALSE)</f>
        <v>#N/A</v>
      </c>
      <c r="U6" s="56" t="s">
        <v>590</v>
      </c>
      <c r="V6" s="67" t="e">
        <f>VLOOKUP(U6,Доставка!$K:$K,2,FALSE)</f>
        <v>#N/A</v>
      </c>
      <c r="W6" s="56" t="s">
        <v>640</v>
      </c>
      <c r="X6" s="67" t="e">
        <f>VLOOKUP(W6,Доставка!$K:$K,2,FALSE)</f>
        <v>#N/A</v>
      </c>
    </row>
    <row r="7" spans="1:24">
      <c r="A7" s="56" t="s">
        <v>133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133</v>
      </c>
      <c r="P7" s="67" t="e">
        <f>VLOOKUP(O7,Доставка!K:K,2,FALSE)</f>
        <v>#N/A</v>
      </c>
      <c r="Q7" s="56" t="s">
        <v>841</v>
      </c>
      <c r="R7" s="67" t="e">
        <f>VLOOKUP(Q7,Доставка!$K:$K,2,FALSE)</f>
        <v>#N/A</v>
      </c>
      <c r="S7" s="56" t="s">
        <v>792</v>
      </c>
      <c r="T7" s="67" t="e">
        <f>VLOOKUP(S7,Доставка!$K:$K,2,FALSE)</f>
        <v>#N/A</v>
      </c>
      <c r="U7" s="56" t="s">
        <v>591</v>
      </c>
      <c r="V7" s="67" t="e">
        <f>VLOOKUP(U7,Доставка!$K:$K,2,FALSE)</f>
        <v>#N/A</v>
      </c>
      <c r="W7" s="56" t="s">
        <v>641</v>
      </c>
      <c r="X7" s="67" t="e">
        <f>VLOOKUP(W7,Доставка!$K:$K,2,FALSE)</f>
        <v>#N/A</v>
      </c>
    </row>
    <row r="8" spans="1:24">
      <c r="A8" s="56" t="s">
        <v>134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134</v>
      </c>
      <c r="P8" s="67" t="e">
        <f>VLOOKUP(O8,Доставка!K:K,2,FALSE)</f>
        <v>#N/A</v>
      </c>
      <c r="Q8" s="56" t="s">
        <v>842</v>
      </c>
      <c r="R8" s="67" t="e">
        <f>VLOOKUP(Q8,Доставка!$K:$K,2,FALSE)</f>
        <v>#N/A</v>
      </c>
      <c r="S8" s="56" t="s">
        <v>793</v>
      </c>
      <c r="T8" s="67" t="e">
        <f>VLOOKUP(S8,Доставка!$K:$K,2,FALSE)</f>
        <v>#N/A</v>
      </c>
      <c r="U8" s="56" t="s">
        <v>592</v>
      </c>
      <c r="V8" s="67" t="e">
        <f>VLOOKUP(U8,Доставка!$K:$K,2,FALSE)</f>
        <v>#N/A</v>
      </c>
      <c r="W8" s="56" t="s">
        <v>642</v>
      </c>
      <c r="X8" s="67" t="e">
        <f>VLOOKUP(W8,Доставка!$K:$K,2,FALSE)</f>
        <v>#N/A</v>
      </c>
    </row>
    <row r="9" spans="1:24">
      <c r="A9" s="56" t="s">
        <v>135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135</v>
      </c>
      <c r="P9" s="67" t="e">
        <f>VLOOKUP(O9,Доставка!K:K,2,FALSE)</f>
        <v>#N/A</v>
      </c>
      <c r="Q9" s="56" t="s">
        <v>843</v>
      </c>
      <c r="R9" s="67" t="e">
        <f>VLOOKUP(Q9,Доставка!$K:$K,2,FALSE)</f>
        <v>#N/A</v>
      </c>
      <c r="S9" s="56" t="s">
        <v>794</v>
      </c>
      <c r="T9" s="67" t="e">
        <f>VLOOKUP(S9,Доставка!$K:$K,2,FALSE)</f>
        <v>#N/A</v>
      </c>
      <c r="U9" s="56" t="s">
        <v>593</v>
      </c>
      <c r="V9" s="67" t="e">
        <f>VLOOKUP(U9,Доставка!$K:$K,2,FALSE)</f>
        <v>#N/A</v>
      </c>
      <c r="W9" s="56" t="s">
        <v>643</v>
      </c>
      <c r="X9" s="67" t="e">
        <f>VLOOKUP(W9,Доставка!$K:$K,2,FALSE)</f>
        <v>#N/A</v>
      </c>
    </row>
    <row r="10" spans="1:24">
      <c r="A10" s="56" t="s">
        <v>136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136</v>
      </c>
      <c r="P10" s="67" t="e">
        <f>VLOOKUP(O10,Доставка!K:K,2,FALSE)</f>
        <v>#N/A</v>
      </c>
      <c r="Q10" s="56" t="s">
        <v>844</v>
      </c>
      <c r="R10" s="67" t="e">
        <f>VLOOKUP(Q10,Доставка!$K:$K,2,FALSE)</f>
        <v>#N/A</v>
      </c>
      <c r="S10" s="56" t="s">
        <v>795</v>
      </c>
      <c r="T10" s="67" t="e">
        <f>VLOOKUP(S10,Доставка!$K:$K,2,FALSE)</f>
        <v>#N/A</v>
      </c>
      <c r="U10" s="56" t="s">
        <v>594</v>
      </c>
      <c r="V10" s="67" t="e">
        <f>VLOOKUP(U10,Доставка!$K:$K,2,FALSE)</f>
        <v>#N/A</v>
      </c>
      <c r="W10" s="56" t="s">
        <v>644</v>
      </c>
      <c r="X10" s="67" t="e">
        <f>VLOOKUP(W10,Доставка!$K:$K,2,FALSE)</f>
        <v>#N/A</v>
      </c>
    </row>
    <row r="11" spans="1:24">
      <c r="A11" s="56" t="s">
        <v>137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137</v>
      </c>
      <c r="P11" s="67" t="e">
        <f>VLOOKUP(O11,Доставка!K:K,2,FALSE)</f>
        <v>#N/A</v>
      </c>
      <c r="Q11" s="56" t="s">
        <v>845</v>
      </c>
      <c r="R11" s="67" t="e">
        <f>VLOOKUP(Q11,Доставка!$K:$K,2,FALSE)</f>
        <v>#N/A</v>
      </c>
      <c r="S11" s="56" t="s">
        <v>796</v>
      </c>
      <c r="T11" s="67" t="e">
        <f>VLOOKUP(S11,Доставка!$K:$K,2,FALSE)</f>
        <v>#N/A</v>
      </c>
      <c r="U11" s="56" t="s">
        <v>595</v>
      </c>
      <c r="V11" s="67" t="e">
        <f>VLOOKUP(U11,Доставка!$K:$K,2,FALSE)</f>
        <v>#N/A</v>
      </c>
      <c r="W11" s="56" t="s">
        <v>645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886</v>
      </c>
      <c r="P12" s="67" t="e">
        <f>VLOOKUP(O12,Доставка!K:K,2,FALSE)</f>
        <v>#N/A</v>
      </c>
      <c r="Q12" s="56" t="s">
        <v>846</v>
      </c>
      <c r="R12" s="67" t="e">
        <f>VLOOKUP(Q12,Доставка!$K:$K,2,FALSE)</f>
        <v>#N/A</v>
      </c>
      <c r="S12" s="56" t="s">
        <v>797</v>
      </c>
      <c r="T12" s="67" t="e">
        <f>VLOOKUP(S12,Доставка!$K:$K,2,FALSE)</f>
        <v>#N/A</v>
      </c>
      <c r="U12" s="56" t="s">
        <v>596</v>
      </c>
      <c r="V12" s="67" t="e">
        <f>VLOOKUP(U12,Доставка!$K:$K,2,FALSE)</f>
        <v>#N/A</v>
      </c>
      <c r="W12" s="56" t="s">
        <v>646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887</v>
      </c>
      <c r="P13" s="67" t="e">
        <f>VLOOKUP(O13,Доставка!K:K,2,FALSE)</f>
        <v>#N/A</v>
      </c>
      <c r="Q13" s="56" t="s">
        <v>847</v>
      </c>
      <c r="R13" s="67" t="e">
        <f>VLOOKUP(Q13,Доставка!$K:$K,2,FALSE)</f>
        <v>#N/A</v>
      </c>
      <c r="S13" s="56" t="s">
        <v>798</v>
      </c>
      <c r="T13" s="67" t="e">
        <f>VLOOKUP(S13,Доставка!$K:$K,2,FALSE)</f>
        <v>#N/A</v>
      </c>
      <c r="U13" s="56" t="s">
        <v>597</v>
      </c>
      <c r="V13" s="67" t="e">
        <f>VLOOKUP(U13,Доставка!$K:$K,2,FALSE)</f>
        <v>#N/A</v>
      </c>
      <c r="W13" s="56" t="s">
        <v>647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888</v>
      </c>
      <c r="P14" s="67" t="e">
        <f>VLOOKUP(O14,Доставка!K:K,2,FALSE)</f>
        <v>#N/A</v>
      </c>
      <c r="Q14" s="56" t="s">
        <v>848</v>
      </c>
      <c r="R14" s="67" t="e">
        <f>VLOOKUP(Q14,Доставка!$K:$K,2,FALSE)</f>
        <v>#N/A</v>
      </c>
      <c r="S14" s="56" t="s">
        <v>799</v>
      </c>
      <c r="T14" s="67" t="e">
        <f>VLOOKUP(S14,Доставка!$K:$K,2,FALSE)</f>
        <v>#N/A</v>
      </c>
      <c r="U14" s="56" t="s">
        <v>598</v>
      </c>
      <c r="V14" s="67" t="e">
        <f>VLOOKUP(U14,Доставка!$K:$K,2,FALSE)</f>
        <v>#N/A</v>
      </c>
      <c r="W14" s="56" t="s">
        <v>648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889</v>
      </c>
      <c r="P15" s="67" t="e">
        <f>VLOOKUP(O15,Доставка!K:K,2,FALSE)</f>
        <v>#N/A</v>
      </c>
      <c r="Q15" s="56" t="s">
        <v>849</v>
      </c>
      <c r="R15" s="67" t="e">
        <f>VLOOKUP(Q15,Доставка!$K:$K,2,FALSE)</f>
        <v>#N/A</v>
      </c>
      <c r="S15" s="56" t="s">
        <v>800</v>
      </c>
      <c r="T15" s="67" t="e">
        <f>VLOOKUP(S15,Доставка!$K:$K,2,FALSE)</f>
        <v>#N/A</v>
      </c>
      <c r="U15" s="56" t="s">
        <v>599</v>
      </c>
      <c r="V15" s="67" t="e">
        <f>VLOOKUP(U15,Доставка!$K:$K,2,FALSE)</f>
        <v>#N/A</v>
      </c>
      <c r="W15" s="56" t="s">
        <v>649</v>
      </c>
      <c r="X15" s="67" t="e">
        <f>VLOOKUP(W15,Доставка!$K:$K,2,FALSE)</f>
        <v>#N/A</v>
      </c>
    </row>
    <row r="16" spans="1:24">
      <c r="O16" s="56" t="s">
        <v>890</v>
      </c>
      <c r="P16" s="67" t="e">
        <f>VLOOKUP(O16,Доставка!K:K,2,FALSE)</f>
        <v>#N/A</v>
      </c>
      <c r="Q16" s="56" t="s">
        <v>850</v>
      </c>
      <c r="R16" s="67" t="e">
        <f>VLOOKUP(Q16,Доставка!$K:$K,2,FALSE)</f>
        <v>#N/A</v>
      </c>
      <c r="S16" s="56" t="s">
        <v>801</v>
      </c>
      <c r="T16" s="67" t="e">
        <f>VLOOKUP(S16,Доставка!$K:$K,2,FALSE)</f>
        <v>#N/A</v>
      </c>
      <c r="U16" s="56" t="s">
        <v>600</v>
      </c>
      <c r="V16" s="67" t="e">
        <f>VLOOKUP(U16,Доставка!$K:$K,2,FALSE)</f>
        <v>#N/A</v>
      </c>
      <c r="W16" s="56" t="s">
        <v>650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891</v>
      </c>
      <c r="P17" s="67" t="e">
        <f>VLOOKUP(O17,Доставка!K:K,2,FALSE)</f>
        <v>#N/A</v>
      </c>
      <c r="Q17" s="56" t="s">
        <v>851</v>
      </c>
      <c r="R17" s="67" t="e">
        <f>VLOOKUP(Q17,Доставка!$K:$K,2,FALSE)</f>
        <v>#N/A</v>
      </c>
      <c r="S17" s="56" t="s">
        <v>802</v>
      </c>
      <c r="T17" s="67" t="e">
        <f>VLOOKUP(S17,Доставка!$K:$K,2,FALSE)</f>
        <v>#N/A</v>
      </c>
      <c r="U17" s="56" t="s">
        <v>601</v>
      </c>
      <c r="V17" s="67" t="e">
        <f>VLOOKUP(U17,Доставка!$K:$K,2,FALSE)</f>
        <v>#N/A</v>
      </c>
      <c r="W17" s="56" t="s">
        <v>651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892</v>
      </c>
      <c r="P18" s="67" t="e">
        <f>VLOOKUP(O18,Доставка!K:K,2,FALSE)</f>
        <v>#N/A</v>
      </c>
      <c r="Q18" s="56" t="s">
        <v>852</v>
      </c>
      <c r="R18" s="67" t="e">
        <f>VLOOKUP(Q18,Доставка!$K:$K,2,FALSE)</f>
        <v>#N/A</v>
      </c>
      <c r="S18" s="56" t="s">
        <v>803</v>
      </c>
      <c r="T18" s="67" t="e">
        <f>VLOOKUP(S18,Доставка!$K:$K,2,FALSE)</f>
        <v>#N/A</v>
      </c>
      <c r="U18" s="56" t="s">
        <v>602</v>
      </c>
      <c r="V18" s="67" t="e">
        <f>VLOOKUP(U18,Доставка!$K:$K,2,FALSE)</f>
        <v>#N/A</v>
      </c>
      <c r="W18" s="56" t="s">
        <v>652</v>
      </c>
      <c r="X18" s="67" t="e">
        <f>VLOOKUP(W18,Доставка!$K:$K,2,FALSE)</f>
        <v>#N/A</v>
      </c>
    </row>
    <row r="19" spans="11:24">
      <c r="O19" s="56" t="s">
        <v>893</v>
      </c>
      <c r="P19" s="67" t="e">
        <f>VLOOKUP(O19,Доставка!K:K,2,FALSE)</f>
        <v>#N/A</v>
      </c>
      <c r="Q19" s="56" t="s">
        <v>853</v>
      </c>
      <c r="R19" s="67" t="e">
        <f>VLOOKUP(Q19,Доставка!$K:$K,2,FALSE)</f>
        <v>#N/A</v>
      </c>
      <c r="S19" s="56" t="s">
        <v>804</v>
      </c>
      <c r="T19" s="67" t="e">
        <f>VLOOKUP(S19,Доставка!$K:$K,2,FALSE)</f>
        <v>#N/A</v>
      </c>
      <c r="U19" s="56" t="s">
        <v>603</v>
      </c>
      <c r="V19" s="67" t="e">
        <f>VLOOKUP(U19,Доставка!$K:$K,2,FALSE)</f>
        <v>#N/A</v>
      </c>
      <c r="W19" s="56" t="s">
        <v>653</v>
      </c>
      <c r="X19" s="67" t="e">
        <f>VLOOKUP(W19,Доставка!$K:$K,2,FALSE)</f>
        <v>#N/A</v>
      </c>
    </row>
    <row r="20" spans="11:24">
      <c r="O20" s="56" t="s">
        <v>894</v>
      </c>
      <c r="P20" s="67" t="e">
        <f>VLOOKUP(O20,Доставка!K:K,2,FALSE)</f>
        <v>#N/A</v>
      </c>
      <c r="Q20" s="56" t="s">
        <v>854</v>
      </c>
      <c r="R20" s="67" t="e">
        <f>VLOOKUP(Q20,Доставка!$K:$K,2,FALSE)</f>
        <v>#N/A</v>
      </c>
      <c r="S20" s="56" t="s">
        <v>805</v>
      </c>
      <c r="T20" s="67" t="e">
        <f>VLOOKUP(S20,Доставка!$K:$K,2,FALSE)</f>
        <v>#N/A</v>
      </c>
      <c r="U20" s="56" t="s">
        <v>604</v>
      </c>
      <c r="V20" s="67" t="e">
        <f>VLOOKUP(U20,Доставка!$K:$K,2,FALSE)</f>
        <v>#N/A</v>
      </c>
      <c r="W20" s="56" t="s">
        <v>654</v>
      </c>
      <c r="X20" s="67" t="e">
        <f>VLOOKUP(W20,Доставка!$K:$K,2,FALSE)</f>
        <v>#N/A</v>
      </c>
    </row>
    <row r="21" spans="11:24">
      <c r="O21" s="56" t="s">
        <v>895</v>
      </c>
      <c r="P21" s="67" t="e">
        <f>VLOOKUP(O21,Доставка!K:K,2,FALSE)</f>
        <v>#N/A</v>
      </c>
      <c r="Q21" s="56" t="s">
        <v>855</v>
      </c>
      <c r="R21" s="67" t="e">
        <f>VLOOKUP(Q21,Доставка!$K:$K,2,FALSE)</f>
        <v>#N/A</v>
      </c>
      <c r="S21" s="56" t="s">
        <v>806</v>
      </c>
      <c r="T21" s="67" t="e">
        <f>VLOOKUP(S21,Доставка!$K:$K,2,FALSE)</f>
        <v>#N/A</v>
      </c>
      <c r="U21" s="56" t="s">
        <v>605</v>
      </c>
      <c r="V21" s="67" t="e">
        <f>VLOOKUP(U21,Доставка!$K:$K,2,FALSE)</f>
        <v>#N/A</v>
      </c>
      <c r="W21" s="56" t="s">
        <v>655</v>
      </c>
      <c r="X21" s="67" t="e">
        <f>VLOOKUP(W21,Доставка!$K:$K,2,FALSE)</f>
        <v>#N/A</v>
      </c>
    </row>
    <row r="22" spans="11:24">
      <c r="O22" s="56" t="s">
        <v>896</v>
      </c>
      <c r="P22" s="67" t="e">
        <f>VLOOKUP(O22,Доставка!K:K,2,FALSE)</f>
        <v>#N/A</v>
      </c>
      <c r="Q22" s="56" t="s">
        <v>856</v>
      </c>
      <c r="R22" s="67" t="e">
        <f>VLOOKUP(Q22,Доставка!$K:$K,2,FALSE)</f>
        <v>#N/A</v>
      </c>
      <c r="S22" s="56" t="s">
        <v>807</v>
      </c>
      <c r="T22" s="67" t="e">
        <f>VLOOKUP(S22,Доставка!$K:$K,2,FALSE)</f>
        <v>#N/A</v>
      </c>
      <c r="U22" s="56" t="s">
        <v>606</v>
      </c>
      <c r="V22" s="67" t="e">
        <f>VLOOKUP(U22,Доставка!$K:$K,2,FALSE)</f>
        <v>#N/A</v>
      </c>
      <c r="W22" s="56" t="s">
        <v>656</v>
      </c>
      <c r="X22" s="67" t="e">
        <f>VLOOKUP(W22,Доставка!$K:$K,2,FALSE)</f>
        <v>#N/A</v>
      </c>
    </row>
    <row r="23" spans="11:24">
      <c r="O23" s="56" t="s">
        <v>897</v>
      </c>
      <c r="P23" s="67" t="e">
        <f>VLOOKUP(O23,Доставка!K:K,2,FALSE)</f>
        <v>#N/A</v>
      </c>
      <c r="Q23" s="56" t="s">
        <v>857</v>
      </c>
      <c r="R23" s="67" t="e">
        <f>VLOOKUP(Q23,Доставка!$K:$K,2,FALSE)</f>
        <v>#N/A</v>
      </c>
      <c r="S23" s="56" t="s">
        <v>808</v>
      </c>
      <c r="T23" s="67" t="e">
        <f>VLOOKUP(S23,Доставка!$K:$K,2,FALSE)</f>
        <v>#N/A</v>
      </c>
      <c r="U23" s="56" t="s">
        <v>607</v>
      </c>
      <c r="V23" s="67" t="e">
        <f>VLOOKUP(U23,Доставка!$K:$K,2,FALSE)</f>
        <v>#N/A</v>
      </c>
      <c r="W23" s="56" t="s">
        <v>657</v>
      </c>
      <c r="X23" s="67" t="e">
        <f>VLOOKUP(W23,Доставка!$K:$K,2,FALSE)</f>
        <v>#N/A</v>
      </c>
    </row>
    <row r="24" spans="11:24">
      <c r="O24" s="56" t="s">
        <v>898</v>
      </c>
      <c r="P24" s="67" t="e">
        <f>VLOOKUP(O24,Доставка!K:K,2,FALSE)</f>
        <v>#N/A</v>
      </c>
      <c r="Q24" s="56" t="s">
        <v>858</v>
      </c>
      <c r="R24" s="67" t="e">
        <f>VLOOKUP(Q24,Доставка!$K:$K,2,FALSE)</f>
        <v>#N/A</v>
      </c>
      <c r="S24" s="56" t="s">
        <v>809</v>
      </c>
      <c r="T24" s="67" t="e">
        <f>VLOOKUP(S24,Доставка!$K:$K,2,FALSE)</f>
        <v>#N/A</v>
      </c>
      <c r="U24" s="56" t="s">
        <v>608</v>
      </c>
      <c r="V24" s="67" t="e">
        <f>VLOOKUP(U24,Доставка!$K:$K,2,FALSE)</f>
        <v>#N/A</v>
      </c>
      <c r="W24" s="56" t="s">
        <v>658</v>
      </c>
      <c r="X24" s="67" t="e">
        <f>VLOOKUP(W24,Доставка!$K:$K,2,FALSE)</f>
        <v>#N/A</v>
      </c>
    </row>
    <row r="25" spans="11:24">
      <c r="O25" s="56" t="s">
        <v>899</v>
      </c>
      <c r="P25" s="67" t="e">
        <f>VLOOKUP(O25,Доставка!K:K,2,FALSE)</f>
        <v>#N/A</v>
      </c>
      <c r="Q25" s="56" t="s">
        <v>859</v>
      </c>
      <c r="R25" s="67" t="e">
        <f>VLOOKUP(Q25,Доставка!$K:$K,2,FALSE)</f>
        <v>#N/A</v>
      </c>
      <c r="S25" s="56" t="s">
        <v>810</v>
      </c>
      <c r="T25" s="67" t="e">
        <f>VLOOKUP(S25,Доставка!$K:$K,2,FALSE)</f>
        <v>#N/A</v>
      </c>
      <c r="U25" s="56" t="s">
        <v>609</v>
      </c>
      <c r="V25" s="67" t="e">
        <f>VLOOKUP(U25,Доставка!$K:$K,2,FALSE)</f>
        <v>#N/A</v>
      </c>
      <c r="W25" s="56" t="s">
        <v>659</v>
      </c>
      <c r="X25" s="67" t="e">
        <f>VLOOKUP(W25,Доставка!$K:$K,2,FALSE)</f>
        <v>#N/A</v>
      </c>
    </row>
    <row r="26" spans="11:24">
      <c r="O26" s="56" t="s">
        <v>900</v>
      </c>
      <c r="P26" s="67" t="e">
        <f>VLOOKUP(O26,Доставка!K:K,2,FALSE)</f>
        <v>#N/A</v>
      </c>
      <c r="Q26" s="56" t="s">
        <v>860</v>
      </c>
      <c r="R26" s="67" t="e">
        <f>VLOOKUP(Q26,Доставка!$K:$K,2,FALSE)</f>
        <v>#N/A</v>
      </c>
      <c r="S26" s="56" t="s">
        <v>811</v>
      </c>
      <c r="T26" s="67" t="e">
        <f>VLOOKUP(S26,Доставка!$K:$K,2,FALSE)</f>
        <v>#N/A</v>
      </c>
      <c r="U26" s="56" t="s">
        <v>610</v>
      </c>
      <c r="V26" s="67" t="e">
        <f>VLOOKUP(U26,Доставка!$K:$K,2,FALSE)</f>
        <v>#N/A</v>
      </c>
      <c r="W26" s="56" t="s">
        <v>660</v>
      </c>
      <c r="X26" s="67" t="e">
        <f>VLOOKUP(W26,Доставка!$K:$K,2,FALSE)</f>
        <v>#N/A</v>
      </c>
    </row>
    <row r="27" spans="11:24">
      <c r="O27" s="56" t="s">
        <v>901</v>
      </c>
      <c r="P27" s="67" t="e">
        <f>VLOOKUP(O27,Доставка!K:K,2,FALSE)</f>
        <v>#N/A</v>
      </c>
      <c r="Q27" s="56" t="s">
        <v>861</v>
      </c>
      <c r="R27" s="67" t="e">
        <f>VLOOKUP(Q27,Доставка!$K:$K,2,FALSE)</f>
        <v>#N/A</v>
      </c>
      <c r="S27" s="56" t="s">
        <v>812</v>
      </c>
      <c r="T27" s="67" t="e">
        <f>VLOOKUP(S27,Доставка!$K:$K,2,FALSE)</f>
        <v>#N/A</v>
      </c>
      <c r="U27" s="56" t="s">
        <v>611</v>
      </c>
      <c r="V27" s="67" t="e">
        <f>VLOOKUP(U27,Доставка!$K:$K,2,FALSE)</f>
        <v>#N/A</v>
      </c>
      <c r="W27" s="56" t="s">
        <v>661</v>
      </c>
      <c r="X27" s="67" t="e">
        <f>VLOOKUP(W27,Доставка!$K:$K,2,FALSE)</f>
        <v>#N/A</v>
      </c>
    </row>
    <row r="28" spans="11:24">
      <c r="O28" s="56" t="s">
        <v>902</v>
      </c>
      <c r="P28" s="67" t="e">
        <f>VLOOKUP(O28,Доставка!K:K,2,FALSE)</f>
        <v>#N/A</v>
      </c>
      <c r="Q28" s="56" t="s">
        <v>862</v>
      </c>
      <c r="R28" s="67" t="e">
        <f>VLOOKUP(Q28,Доставка!$K:$K,2,FALSE)</f>
        <v>#N/A</v>
      </c>
      <c r="S28" s="56" t="s">
        <v>813</v>
      </c>
      <c r="T28" s="67" t="e">
        <f>VLOOKUP(S28,Доставка!$K:$K,2,FALSE)</f>
        <v>#N/A</v>
      </c>
      <c r="U28" s="56" t="s">
        <v>612</v>
      </c>
      <c r="V28" s="67" t="e">
        <f>VLOOKUP(U28,Доставка!$K:$K,2,FALSE)</f>
        <v>#N/A</v>
      </c>
      <c r="W28" s="56" t="s">
        <v>662</v>
      </c>
      <c r="X28" s="67" t="e">
        <f>VLOOKUP(W28,Доставка!$K:$K,2,FALSE)</f>
        <v>#N/A</v>
      </c>
    </row>
    <row r="29" spans="11:24">
      <c r="O29" s="56" t="s">
        <v>903</v>
      </c>
      <c r="P29" s="67" t="e">
        <f>VLOOKUP(O29,Доставка!K:K,2,FALSE)</f>
        <v>#N/A</v>
      </c>
      <c r="Q29" s="56" t="s">
        <v>863</v>
      </c>
      <c r="R29" s="67" t="e">
        <f>VLOOKUP(Q29,Доставка!$K:$K,2,FALSE)</f>
        <v>#N/A</v>
      </c>
      <c r="S29" s="56" t="s">
        <v>814</v>
      </c>
      <c r="T29" s="67" t="e">
        <f>VLOOKUP(S29,Доставка!$K:$K,2,FALSE)</f>
        <v>#N/A</v>
      </c>
      <c r="U29" s="56" t="s">
        <v>613</v>
      </c>
      <c r="V29" s="67" t="e">
        <f>VLOOKUP(U29,Доставка!$K:$K,2,FALSE)</f>
        <v>#N/A</v>
      </c>
      <c r="W29" s="56" t="s">
        <v>663</v>
      </c>
      <c r="X29" s="67" t="e">
        <f>VLOOKUP(W29,Доставка!$K:$K,2,FALSE)</f>
        <v>#N/A</v>
      </c>
    </row>
    <row r="30" spans="11:24">
      <c r="O30" s="56" t="s">
        <v>904</v>
      </c>
      <c r="P30" s="67" t="e">
        <f>VLOOKUP(O30,Доставка!K:K,2,FALSE)</f>
        <v>#N/A</v>
      </c>
      <c r="Q30" s="56" t="s">
        <v>864</v>
      </c>
      <c r="R30" s="67" t="e">
        <f>VLOOKUP(Q30,Доставка!$K:$K,2,FALSE)</f>
        <v>#N/A</v>
      </c>
      <c r="S30" s="56" t="s">
        <v>815</v>
      </c>
      <c r="T30" s="67" t="e">
        <f>VLOOKUP(S30,Доставка!$K:$K,2,FALSE)</f>
        <v>#N/A</v>
      </c>
      <c r="U30" s="56" t="s">
        <v>614</v>
      </c>
      <c r="V30" s="67" t="e">
        <f>VLOOKUP(U30,Доставка!$K:$K,2,FALSE)</f>
        <v>#N/A</v>
      </c>
      <c r="W30" s="56" t="s">
        <v>664</v>
      </c>
      <c r="X30" s="67" t="e">
        <f>VLOOKUP(W30,Доставка!$K:$K,2,FALSE)</f>
        <v>#N/A</v>
      </c>
    </row>
    <row r="31" spans="11:24">
      <c r="O31" s="56" t="s">
        <v>905</v>
      </c>
      <c r="P31" s="67" t="e">
        <f>VLOOKUP(O31,Доставка!K:K,2,FALSE)</f>
        <v>#N/A</v>
      </c>
      <c r="Q31" s="56" t="s">
        <v>865</v>
      </c>
      <c r="R31" s="67" t="e">
        <f>VLOOKUP(Q31,Доставка!$K:$K,2,FALSE)</f>
        <v>#N/A</v>
      </c>
      <c r="S31" s="56" t="s">
        <v>816</v>
      </c>
      <c r="T31" s="67" t="e">
        <f>VLOOKUP(S31,Доставка!$K:$K,2,FALSE)</f>
        <v>#N/A</v>
      </c>
      <c r="U31" s="56" t="s">
        <v>615</v>
      </c>
      <c r="V31" s="67" t="e">
        <f>VLOOKUP(U31,Доставка!$K:$K,2,FALSE)</f>
        <v>#N/A</v>
      </c>
      <c r="W31" s="56" t="s">
        <v>665</v>
      </c>
      <c r="X31" s="67" t="e">
        <f>VLOOKUP(W31,Доставка!$K:$K,2,FALSE)</f>
        <v>#N/A</v>
      </c>
    </row>
    <row r="32" spans="11:24">
      <c r="O32" s="56" t="s">
        <v>906</v>
      </c>
      <c r="P32" s="67" t="e">
        <f>VLOOKUP(O32,Доставка!K:K,2,FALSE)</f>
        <v>#N/A</v>
      </c>
      <c r="Q32" s="56" t="s">
        <v>866</v>
      </c>
      <c r="R32" s="67" t="e">
        <f>VLOOKUP(Q32,Доставка!$K:$K,2,FALSE)</f>
        <v>#N/A</v>
      </c>
      <c r="S32" s="56" t="s">
        <v>817</v>
      </c>
      <c r="T32" s="67" t="e">
        <f>VLOOKUP(S32,Доставка!$K:$K,2,FALSE)</f>
        <v>#N/A</v>
      </c>
      <c r="U32" s="56" t="s">
        <v>616</v>
      </c>
      <c r="V32" s="67" t="e">
        <f>VLOOKUP(U32,Доставка!$K:$K,2,FALSE)</f>
        <v>#N/A</v>
      </c>
      <c r="W32" s="56" t="s">
        <v>666</v>
      </c>
      <c r="X32" s="67" t="e">
        <f>VLOOKUP(W32,Доставка!$K:$K,2,FALSE)</f>
        <v>#N/A</v>
      </c>
    </row>
    <row r="33" spans="15:24">
      <c r="O33" s="56" t="s">
        <v>907</v>
      </c>
      <c r="P33" s="67" t="e">
        <f>VLOOKUP(O33,Доставка!K:K,2,FALSE)</f>
        <v>#N/A</v>
      </c>
      <c r="Q33" s="56" t="s">
        <v>867</v>
      </c>
      <c r="R33" s="67" t="e">
        <f>VLOOKUP(Q33,Доставка!$K:$K,2,FALSE)</f>
        <v>#N/A</v>
      </c>
      <c r="S33" s="56" t="s">
        <v>818</v>
      </c>
      <c r="T33" s="67" t="e">
        <f>VLOOKUP(S33,Доставка!$K:$K,2,FALSE)</f>
        <v>#N/A</v>
      </c>
      <c r="U33" s="56" t="s">
        <v>617</v>
      </c>
      <c r="V33" s="67" t="e">
        <f>VLOOKUP(U33,Доставка!$K:$K,2,FALSE)</f>
        <v>#N/A</v>
      </c>
      <c r="W33" s="56" t="s">
        <v>667</v>
      </c>
      <c r="X33" s="67" t="e">
        <f>VLOOKUP(W33,Доставка!$K:$K,2,FALSE)</f>
        <v>#N/A</v>
      </c>
    </row>
    <row r="34" spans="15:24">
      <c r="O34" s="56" t="s">
        <v>908</v>
      </c>
      <c r="P34" s="67" t="e">
        <f>VLOOKUP(O34,Доставка!K:K,2,FALSE)</f>
        <v>#N/A</v>
      </c>
      <c r="Q34" s="56" t="s">
        <v>868</v>
      </c>
      <c r="R34" s="67" t="e">
        <f>VLOOKUP(Q34,Доставка!$K:$K,2,FALSE)</f>
        <v>#N/A</v>
      </c>
      <c r="S34" s="56" t="s">
        <v>819</v>
      </c>
      <c r="T34" s="67" t="e">
        <f>VLOOKUP(S34,Доставка!$K:$K,2,FALSE)</f>
        <v>#N/A</v>
      </c>
      <c r="U34" s="56" t="s">
        <v>618</v>
      </c>
      <c r="V34" s="67" t="e">
        <f>VLOOKUP(U34,Доставка!$K:$K,2,FALSE)</f>
        <v>#N/A</v>
      </c>
      <c r="W34" s="56" t="s">
        <v>668</v>
      </c>
      <c r="X34" s="67" t="e">
        <f>VLOOKUP(W34,Доставка!$K:$K,2,FALSE)</f>
        <v>#N/A</v>
      </c>
    </row>
    <row r="35" spans="15:24">
      <c r="O35" s="56" t="s">
        <v>909</v>
      </c>
      <c r="P35" s="67" t="e">
        <f>VLOOKUP(O35,Доставка!K:K,2,FALSE)</f>
        <v>#N/A</v>
      </c>
      <c r="Q35" s="56" t="s">
        <v>869</v>
      </c>
      <c r="R35" s="67" t="e">
        <f>VLOOKUP(Q35,Доставка!$K:$K,2,FALSE)</f>
        <v>#N/A</v>
      </c>
      <c r="S35" s="56" t="s">
        <v>820</v>
      </c>
      <c r="T35" s="67" t="e">
        <f>VLOOKUP(S35,Доставка!$K:$K,2,FALSE)</f>
        <v>#N/A</v>
      </c>
      <c r="U35" s="56" t="s">
        <v>619</v>
      </c>
      <c r="V35" s="67" t="e">
        <f>VLOOKUP(U35,Доставка!$K:$K,2,FALSE)</f>
        <v>#N/A</v>
      </c>
      <c r="W35" s="56" t="s">
        <v>669</v>
      </c>
      <c r="X35" s="67" t="e">
        <f>VLOOKUP(W35,Доставка!$K:$K,2,FALSE)</f>
        <v>#N/A</v>
      </c>
    </row>
    <row r="36" spans="15:24">
      <c r="O36" s="56" t="s">
        <v>910</v>
      </c>
      <c r="P36" s="67" t="e">
        <f>VLOOKUP(O36,Доставка!K:K,2,FALSE)</f>
        <v>#N/A</v>
      </c>
      <c r="Q36" s="56" t="s">
        <v>870</v>
      </c>
      <c r="R36" s="67" t="e">
        <f>VLOOKUP(Q36,Доставка!$K:$K,2,FALSE)</f>
        <v>#N/A</v>
      </c>
      <c r="S36" s="56" t="s">
        <v>821</v>
      </c>
      <c r="T36" s="67" t="e">
        <f>VLOOKUP(S36,Доставка!$K:$K,2,FALSE)</f>
        <v>#N/A</v>
      </c>
      <c r="U36" s="56" t="s">
        <v>620</v>
      </c>
      <c r="V36" s="67" t="e">
        <f>VLOOKUP(U36,Доставка!$K:$K,2,FALSE)</f>
        <v>#N/A</v>
      </c>
      <c r="W36" s="56" t="s">
        <v>670</v>
      </c>
      <c r="X36" s="67" t="e">
        <f>VLOOKUP(W36,Доставка!$K:$K,2,FALSE)</f>
        <v>#N/A</v>
      </c>
    </row>
    <row r="37" spans="15:24">
      <c r="O37" s="56" t="s">
        <v>911</v>
      </c>
      <c r="P37" s="67" t="e">
        <f>VLOOKUP(O37,Доставка!K:K,2,FALSE)</f>
        <v>#N/A</v>
      </c>
      <c r="Q37" s="56" t="s">
        <v>871</v>
      </c>
      <c r="R37" s="67" t="e">
        <f>VLOOKUP(Q37,Доставка!$K:$K,2,FALSE)</f>
        <v>#N/A</v>
      </c>
      <c r="S37" s="56" t="s">
        <v>822</v>
      </c>
      <c r="T37" s="67" t="e">
        <f>VLOOKUP(S37,Доставка!$K:$K,2,FALSE)</f>
        <v>#N/A</v>
      </c>
      <c r="U37" s="56" t="s">
        <v>621</v>
      </c>
      <c r="V37" s="67" t="e">
        <f>VLOOKUP(U37,Доставка!$K:$K,2,FALSE)</f>
        <v>#N/A</v>
      </c>
      <c r="W37" s="56" t="s">
        <v>671</v>
      </c>
      <c r="X37" s="67" t="e">
        <f>VLOOKUP(W37,Доставка!$K:$K,2,FALSE)</f>
        <v>#N/A</v>
      </c>
    </row>
    <row r="38" spans="15:24">
      <c r="O38" s="56" t="s">
        <v>912</v>
      </c>
      <c r="P38" s="67" t="e">
        <f>VLOOKUP(O38,Доставка!K:K,2,FALSE)</f>
        <v>#N/A</v>
      </c>
      <c r="Q38" s="56" t="s">
        <v>872</v>
      </c>
      <c r="R38" s="67" t="e">
        <f>VLOOKUP(Q38,Доставка!$K:$K,2,FALSE)</f>
        <v>#N/A</v>
      </c>
      <c r="S38" s="56" t="s">
        <v>823</v>
      </c>
      <c r="T38" s="67" t="e">
        <f>VLOOKUP(S38,Доставка!$K:$K,2,FALSE)</f>
        <v>#N/A</v>
      </c>
      <c r="U38" s="56" t="s">
        <v>622</v>
      </c>
      <c r="V38" s="67" t="e">
        <f>VLOOKUP(U38,Доставка!$K:$K,2,FALSE)</f>
        <v>#N/A</v>
      </c>
      <c r="W38" s="56" t="s">
        <v>672</v>
      </c>
      <c r="X38" s="67" t="e">
        <f>VLOOKUP(W38,Доставка!$K:$K,2,FALSE)</f>
        <v>#N/A</v>
      </c>
    </row>
    <row r="39" spans="15:24">
      <c r="O39" s="56" t="s">
        <v>913</v>
      </c>
      <c r="P39" s="67" t="e">
        <f>VLOOKUP(O39,Доставка!K:K,2,FALSE)</f>
        <v>#N/A</v>
      </c>
      <c r="Q39" s="56" t="s">
        <v>873</v>
      </c>
      <c r="R39" s="67" t="e">
        <f>VLOOKUP(Q39,Доставка!$K:$K,2,FALSE)</f>
        <v>#N/A</v>
      </c>
      <c r="S39" s="56" t="s">
        <v>824</v>
      </c>
      <c r="T39" s="67" t="e">
        <f>VLOOKUP(S39,Доставка!$K:$K,2,FALSE)</f>
        <v>#N/A</v>
      </c>
      <c r="U39" s="56" t="s">
        <v>623</v>
      </c>
      <c r="V39" s="67" t="e">
        <f>VLOOKUP(U39,Доставка!$K:$K,2,FALSE)</f>
        <v>#N/A</v>
      </c>
      <c r="W39" s="56" t="s">
        <v>673</v>
      </c>
      <c r="X39" s="67" t="e">
        <f>VLOOKUP(W39,Доставка!$K:$K,2,FALSE)</f>
        <v>#N/A</v>
      </c>
    </row>
    <row r="40" spans="15:24">
      <c r="O40" s="56" t="s">
        <v>914</v>
      </c>
      <c r="P40" s="67" t="e">
        <f>VLOOKUP(O40,Доставка!K:K,2,FALSE)</f>
        <v>#N/A</v>
      </c>
      <c r="Q40" s="56" t="s">
        <v>874</v>
      </c>
      <c r="R40" s="67" t="e">
        <f>VLOOKUP(Q40,Доставка!$K:$K,2,FALSE)</f>
        <v>#N/A</v>
      </c>
      <c r="S40" s="56" t="s">
        <v>825</v>
      </c>
      <c r="T40" s="67" t="e">
        <f>VLOOKUP(S40,Доставка!$K:$K,2,FALSE)</f>
        <v>#N/A</v>
      </c>
      <c r="U40" s="56" t="s">
        <v>624</v>
      </c>
      <c r="V40" s="67" t="e">
        <f>VLOOKUP(U40,Доставка!$K:$K,2,FALSE)</f>
        <v>#N/A</v>
      </c>
      <c r="W40" s="56" t="s">
        <v>674</v>
      </c>
      <c r="X40" s="67" t="e">
        <f>VLOOKUP(W40,Доставка!$K:$K,2,FALSE)</f>
        <v>#N/A</v>
      </c>
    </row>
    <row r="41" spans="15:24">
      <c r="O41" s="56" t="s">
        <v>915</v>
      </c>
      <c r="P41" s="67" t="e">
        <f>VLOOKUP(O41,Доставка!K:K,2,FALSE)</f>
        <v>#N/A</v>
      </c>
      <c r="Q41" s="56" t="s">
        <v>875</v>
      </c>
      <c r="R41" s="67" t="e">
        <f>VLOOKUP(Q41,Доставка!$K:$K,2,FALSE)</f>
        <v>#N/A</v>
      </c>
      <c r="S41" s="56" t="s">
        <v>826</v>
      </c>
      <c r="T41" s="67" t="e">
        <f>VLOOKUP(S41,Доставка!$K:$K,2,FALSE)</f>
        <v>#N/A</v>
      </c>
      <c r="U41" s="56" t="s">
        <v>625</v>
      </c>
      <c r="V41" s="67" t="e">
        <f>VLOOKUP(U41,Доставка!$K:$K,2,FALSE)</f>
        <v>#N/A</v>
      </c>
      <c r="W41" s="56" t="s">
        <v>675</v>
      </c>
      <c r="X41" s="67" t="e">
        <f>VLOOKUP(W41,Доставка!$K:$K,2,FALSE)</f>
        <v>#N/A</v>
      </c>
    </row>
    <row r="42" spans="15:24">
      <c r="O42" s="56" t="s">
        <v>916</v>
      </c>
      <c r="P42" s="67" t="e">
        <f>VLOOKUP(O42,Доставка!K:K,2,FALSE)</f>
        <v>#N/A</v>
      </c>
      <c r="Q42" s="56" t="s">
        <v>876</v>
      </c>
      <c r="R42" s="67" t="e">
        <f>VLOOKUP(Q42,Доставка!$K:$K,2,FALSE)</f>
        <v>#N/A</v>
      </c>
      <c r="S42" s="56" t="s">
        <v>827</v>
      </c>
      <c r="T42" s="67" t="e">
        <f>VLOOKUP(S42,Доставка!$K:$K,2,FALSE)</f>
        <v>#N/A</v>
      </c>
      <c r="U42" s="56" t="s">
        <v>626</v>
      </c>
      <c r="V42" s="67" t="e">
        <f>VLOOKUP(U42,Доставка!$K:$K,2,FALSE)</f>
        <v>#N/A</v>
      </c>
      <c r="W42" s="56" t="s">
        <v>676</v>
      </c>
      <c r="X42" s="67" t="e">
        <f>VLOOKUP(W42,Доставка!$K:$K,2,FALSE)</f>
        <v>#N/A</v>
      </c>
    </row>
    <row r="43" spans="15:24">
      <c r="O43" s="56" t="s">
        <v>917</v>
      </c>
      <c r="P43" s="67" t="e">
        <f>VLOOKUP(O43,Доставка!K:K,2,FALSE)</f>
        <v>#N/A</v>
      </c>
      <c r="Q43" s="56" t="s">
        <v>877</v>
      </c>
      <c r="R43" s="67" t="e">
        <f>VLOOKUP(Q43,Доставка!$K:$K,2,FALSE)</f>
        <v>#N/A</v>
      </c>
      <c r="S43" s="56" t="s">
        <v>828</v>
      </c>
      <c r="T43" s="67" t="e">
        <f>VLOOKUP(S43,Доставка!$K:$K,2,FALSE)</f>
        <v>#N/A</v>
      </c>
      <c r="U43" s="56" t="s">
        <v>627</v>
      </c>
      <c r="V43" s="67" t="e">
        <f>VLOOKUP(U43,Доставка!$K:$K,2,FALSE)</f>
        <v>#N/A</v>
      </c>
      <c r="W43" s="56" t="s">
        <v>677</v>
      </c>
      <c r="X43" s="67" t="e">
        <f>VLOOKUP(W43,Доставка!$K:$K,2,FALSE)</f>
        <v>#N/A</v>
      </c>
    </row>
    <row r="44" spans="15:24">
      <c r="O44" s="56" t="s">
        <v>918</v>
      </c>
      <c r="P44" s="67" t="e">
        <f>VLOOKUP(O44,Доставка!K:K,2,FALSE)</f>
        <v>#N/A</v>
      </c>
      <c r="Q44" s="56" t="s">
        <v>878</v>
      </c>
      <c r="R44" s="67" t="e">
        <f>VLOOKUP(Q44,Доставка!$K:$K,2,FALSE)</f>
        <v>#N/A</v>
      </c>
      <c r="S44" s="56" t="s">
        <v>829</v>
      </c>
      <c r="T44" s="67" t="e">
        <f>VLOOKUP(S44,Доставка!$K:$K,2,FALSE)</f>
        <v>#N/A</v>
      </c>
      <c r="U44" s="56" t="s">
        <v>628</v>
      </c>
      <c r="V44" s="67" t="e">
        <f>VLOOKUP(U44,Доставка!$K:$K,2,FALSE)</f>
        <v>#N/A</v>
      </c>
      <c r="W44" s="56" t="s">
        <v>678</v>
      </c>
      <c r="X44" s="67" t="e">
        <f>VLOOKUP(W44,Доставка!$K:$K,2,FALSE)</f>
        <v>#N/A</v>
      </c>
    </row>
    <row r="45" spans="15:24">
      <c r="O45" s="56" t="s">
        <v>919</v>
      </c>
      <c r="P45" s="67" t="e">
        <f>VLOOKUP(O45,Доставка!K:K,2,FALSE)</f>
        <v>#N/A</v>
      </c>
      <c r="Q45" s="56" t="s">
        <v>879</v>
      </c>
      <c r="R45" s="67" t="e">
        <f>VLOOKUP(Q45,Доставка!$K:$K,2,FALSE)</f>
        <v>#N/A</v>
      </c>
      <c r="S45" s="56" t="s">
        <v>830</v>
      </c>
      <c r="T45" s="67" t="e">
        <f>VLOOKUP(S45,Доставка!$K:$K,2,FALSE)</f>
        <v>#N/A</v>
      </c>
      <c r="U45" s="56" t="s">
        <v>629</v>
      </c>
      <c r="V45" s="67" t="e">
        <f>VLOOKUP(U45,Доставка!$K:$K,2,FALSE)</f>
        <v>#N/A</v>
      </c>
      <c r="W45" s="56" t="s">
        <v>679</v>
      </c>
      <c r="X45" s="67" t="e">
        <f>VLOOKUP(W45,Доставка!$K:$K,2,FALSE)</f>
        <v>#N/A</v>
      </c>
    </row>
    <row r="46" spans="15:24">
      <c r="O46" s="56" t="s">
        <v>920</v>
      </c>
      <c r="P46" s="67" t="e">
        <f>VLOOKUP(O46,Доставка!K:K,2,FALSE)</f>
        <v>#N/A</v>
      </c>
      <c r="Q46" s="56" t="s">
        <v>880</v>
      </c>
      <c r="R46" s="67" t="e">
        <f>VLOOKUP(Q46,Доставка!$K:$K,2,FALSE)</f>
        <v>#N/A</v>
      </c>
      <c r="S46" s="56" t="s">
        <v>831</v>
      </c>
      <c r="T46" s="67" t="e">
        <f>VLOOKUP(S46,Доставка!$K:$K,2,FALSE)</f>
        <v>#N/A</v>
      </c>
      <c r="U46" s="56" t="s">
        <v>630</v>
      </c>
      <c r="V46" s="67" t="e">
        <f>VLOOKUP(U46,Доставка!$K:$K,2,FALSE)</f>
        <v>#N/A</v>
      </c>
      <c r="W46" s="56" t="s">
        <v>680</v>
      </c>
      <c r="X46" s="67" t="e">
        <f>VLOOKUP(W46,Доставка!$K:$K,2,FALSE)</f>
        <v>#N/A</v>
      </c>
    </row>
    <row r="47" spans="15:24">
      <c r="O47" s="56" t="s">
        <v>921</v>
      </c>
      <c r="P47" s="67" t="e">
        <f>VLOOKUP(O47,Доставка!K:K,2,FALSE)</f>
        <v>#N/A</v>
      </c>
      <c r="Q47" s="56" t="s">
        <v>881</v>
      </c>
      <c r="R47" s="67" t="e">
        <f>VLOOKUP(Q47,Доставка!$K:$K,2,FALSE)</f>
        <v>#N/A</v>
      </c>
      <c r="S47" s="56" t="s">
        <v>832</v>
      </c>
      <c r="T47" s="67" t="e">
        <f>VLOOKUP(S47,Доставка!$K:$K,2,FALSE)</f>
        <v>#N/A</v>
      </c>
      <c r="U47" s="56" t="s">
        <v>631</v>
      </c>
      <c r="V47" s="67" t="e">
        <f>VLOOKUP(U47,Доставка!$K:$K,2,FALSE)</f>
        <v>#N/A</v>
      </c>
      <c r="W47" s="56" t="s">
        <v>681</v>
      </c>
      <c r="X47" s="67" t="e">
        <f>VLOOKUP(W47,Доставка!$K:$K,2,FALSE)</f>
        <v>#N/A</v>
      </c>
    </row>
    <row r="48" spans="15:24">
      <c r="O48" s="56" t="s">
        <v>922</v>
      </c>
      <c r="P48" s="67" t="e">
        <f>VLOOKUP(O48,Доставка!K:K,2,FALSE)</f>
        <v>#N/A</v>
      </c>
      <c r="Q48" s="56" t="s">
        <v>882</v>
      </c>
      <c r="R48" s="67" t="e">
        <f>VLOOKUP(Q48,Доставка!$K:$K,2,FALSE)</f>
        <v>#N/A</v>
      </c>
      <c r="S48" s="56" t="s">
        <v>833</v>
      </c>
      <c r="T48" s="67" t="e">
        <f>VLOOKUP(S48,Доставка!$K:$K,2,FALSE)</f>
        <v>#N/A</v>
      </c>
      <c r="U48" s="56" t="s">
        <v>632</v>
      </c>
      <c r="V48" s="67" t="e">
        <f>VLOOKUP(U48,Доставка!$K:$K,2,FALSE)</f>
        <v>#N/A</v>
      </c>
      <c r="W48" s="56" t="s">
        <v>682</v>
      </c>
      <c r="X48" s="67" t="e">
        <f>VLOOKUP(W48,Доставка!$K:$K,2,FALSE)</f>
        <v>#N/A</v>
      </c>
    </row>
    <row r="49" spans="15:24">
      <c r="O49" s="56" t="s">
        <v>923</v>
      </c>
      <c r="P49" s="67" t="e">
        <f>VLOOKUP(O49,Доставка!K:K,2,FALSE)</f>
        <v>#N/A</v>
      </c>
      <c r="Q49" s="56" t="s">
        <v>883</v>
      </c>
      <c r="R49" s="67" t="e">
        <f>VLOOKUP(Q49,Доставка!$K:$K,2,FALSE)</f>
        <v>#N/A</v>
      </c>
      <c r="S49" s="56" t="s">
        <v>834</v>
      </c>
      <c r="T49" s="67" t="e">
        <f>VLOOKUP(S49,Доставка!$K:$K,2,FALSE)</f>
        <v>#N/A</v>
      </c>
      <c r="U49" s="56" t="s">
        <v>633</v>
      </c>
      <c r="V49" s="67" t="e">
        <f>VLOOKUP(U49,Доставка!$K:$K,2,FALSE)</f>
        <v>#N/A</v>
      </c>
      <c r="W49" s="56" t="s">
        <v>683</v>
      </c>
      <c r="X49" s="67" t="e">
        <f>VLOOKUP(W49,Доставка!$K:$K,2,FALSE)</f>
        <v>#N/A</v>
      </c>
    </row>
    <row r="50" spans="15:24">
      <c r="O50" s="56" t="s">
        <v>924</v>
      </c>
      <c r="P50" s="67" t="e">
        <f>VLOOKUP(O50,Доставка!K:K,2,FALSE)</f>
        <v>#N/A</v>
      </c>
      <c r="Q50" s="56" t="s">
        <v>884</v>
      </c>
      <c r="R50" s="67" t="e">
        <f>VLOOKUP(Q50,Доставка!$K:$K,2,FALSE)</f>
        <v>#N/A</v>
      </c>
      <c r="S50" s="56" t="s">
        <v>835</v>
      </c>
      <c r="T50" s="67" t="e">
        <f>VLOOKUP(S50,Доставка!$K:$K,2,FALSE)</f>
        <v>#N/A</v>
      </c>
      <c r="U50" s="56" t="s">
        <v>634</v>
      </c>
      <c r="V50" s="67" t="e">
        <f>VLOOKUP(U50,Доставка!$K:$K,2,FALSE)</f>
        <v>#N/A</v>
      </c>
      <c r="W50" s="56" t="s">
        <v>684</v>
      </c>
      <c r="X50" s="67" t="e">
        <f>VLOOKUP(W50,Доставка!$K:$K,2,FALSE)</f>
        <v>#N/A</v>
      </c>
    </row>
    <row r="51" spans="15:24">
      <c r="O51" s="56" t="s">
        <v>925</v>
      </c>
      <c r="P51" s="67" t="e">
        <f>VLOOKUP(O51,Доставка!K:K,2,FALSE)</f>
        <v>#N/A</v>
      </c>
      <c r="Q51" s="56" t="s">
        <v>885</v>
      </c>
      <c r="R51" s="67" t="e">
        <f>VLOOKUP(Q51,Доставка!$K:$K,2,FALSE)</f>
        <v>#N/A</v>
      </c>
      <c r="S51" s="56" t="s">
        <v>836</v>
      </c>
      <c r="T51" s="67" t="e">
        <f>VLOOKUP(S51,Доставка!$K:$K,2,FALSE)</f>
        <v>#N/A</v>
      </c>
      <c r="U51" s="56" t="s">
        <v>635</v>
      </c>
      <c r="V51" s="67" t="e">
        <f>VLOOKUP(U51,Доставка!$K:$K,2,FALSE)</f>
        <v>#N/A</v>
      </c>
      <c r="W51" s="56" t="s">
        <v>685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74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0" style="57" bestFit="1" customWidth="1"/>
    <col min="17" max="17" width="7.44140625" style="53" bestFit="1" customWidth="1"/>
    <col min="18" max="18" width="9.109375" style="57"/>
    <col min="19" max="19" width="7.44140625" style="53" bestFit="1" customWidth="1"/>
    <col min="20" max="20" width="9.109375" style="57"/>
    <col min="21" max="21" width="7.44140625" style="53" bestFit="1" customWidth="1"/>
    <col min="22" max="22" width="9.109375" style="57"/>
    <col min="23" max="23" width="7.44140625" style="53" bestFit="1" customWidth="1"/>
    <col min="24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Водитель4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138</v>
      </c>
      <c r="B2" s="35" t="str">
        <f>IFERROR(VLOOKUP($A2,Доставка!$A:$J,7,FALSE),"")</f>
        <v>Отправитель 1</v>
      </c>
      <c r="C2" s="35" t="str">
        <f>IFERROR(VLOOKUP($A2,Доставка!$A:$J,8,FALSE),"")</f>
        <v>Клиент9</v>
      </c>
      <c r="D2" s="35" t="str">
        <f>VLOOKUP($A2,Доставка!$A:$J,7,FALSE)</f>
        <v>Отправитель 1</v>
      </c>
      <c r="E2" s="35" t="str">
        <f>IFERROR(VLOOKUP($A2,Доставка!$A:$N,14,FALSE),"")</f>
        <v>Москва, 104 км МКАД,д.6торговый центр Метро</v>
      </c>
      <c r="F2" s="35">
        <f>SUMIF(Доставка!$A:$A,$A2,Доставка!L:L)</f>
        <v>1766.3529999999998</v>
      </c>
      <c r="G2" s="35">
        <f>SUMIF(Доставка!$A:$A,$A2,Доставка!$M:$M)</f>
        <v>116</v>
      </c>
      <c r="J2" s="36" t="s">
        <v>99</v>
      </c>
      <c r="K2" s="3" t="str">
        <f>IF(VLOOKUP($A$2,Доставка!A:F,6,FALSE)="","",VLOOKUP($A$2,Доставка!A:F,6,FALSE))</f>
        <v>А 001 АС 17</v>
      </c>
      <c r="L2" s="105"/>
      <c r="O2" s="56" t="s">
        <v>138</v>
      </c>
      <c r="P2" s="67" t="e">
        <f>VLOOKUP(O2,Доставка!$K:$K,2,FALSE)</f>
        <v>#N/A</v>
      </c>
      <c r="Q2" s="56" t="s">
        <v>926</v>
      </c>
      <c r="R2" s="67" t="e">
        <f>VLOOKUP(Q2,Доставка!$K:$K,2,FALSE)</f>
        <v>#N/A</v>
      </c>
      <c r="S2" s="56" t="s">
        <v>1016</v>
      </c>
      <c r="T2" s="67" t="e">
        <f>VLOOKUP(S2,Доставка!$K:$K,2,FALSE)</f>
        <v>#N/A</v>
      </c>
      <c r="U2" s="56" t="s">
        <v>1017</v>
      </c>
      <c r="V2" s="67" t="e">
        <f>VLOOKUP(U2,Доставка!$K:$K,2,FALSE)</f>
        <v>#N/A</v>
      </c>
      <c r="W2" s="56" t="s">
        <v>1018</v>
      </c>
      <c r="X2" s="67" t="e">
        <f>VLOOKUP(W2,Доставка!$K:$K,2,FALSE)</f>
        <v>#N/A</v>
      </c>
    </row>
    <row r="3" spans="1:24">
      <c r="A3" s="56" t="s">
        <v>139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139</v>
      </c>
      <c r="P3" s="67" t="e">
        <f>VLOOKUP(O3,Доставка!K:K,2,FALSE)</f>
        <v>#N/A</v>
      </c>
      <c r="Q3" s="56" t="s">
        <v>967</v>
      </c>
      <c r="R3" s="67" t="e">
        <f>VLOOKUP(Q3,Доставка!$K:$K,2,FALSE)</f>
        <v>#N/A</v>
      </c>
      <c r="S3" s="56" t="s">
        <v>1019</v>
      </c>
      <c r="T3" s="67" t="e">
        <f>VLOOKUP(S3,Доставка!$K:$K,2,FALSE)</f>
        <v>#N/A</v>
      </c>
      <c r="U3" s="56" t="s">
        <v>1068</v>
      </c>
      <c r="V3" s="67" t="e">
        <f>VLOOKUP(U3,Доставка!$K:$K,2,FALSE)</f>
        <v>#N/A</v>
      </c>
      <c r="W3" s="56" t="s">
        <v>1117</v>
      </c>
      <c r="X3" s="67" t="e">
        <f>VLOOKUP(W3,Доставка!$K:$K,2,FALSE)</f>
        <v>#N/A</v>
      </c>
    </row>
    <row r="4" spans="1:24">
      <c r="A4" s="56" t="s">
        <v>140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140</v>
      </c>
      <c r="P4" s="67" t="e">
        <f>VLOOKUP(O4,Доставка!K:K,2,FALSE)</f>
        <v>#N/A</v>
      </c>
      <c r="Q4" s="56" t="s">
        <v>968</v>
      </c>
      <c r="R4" s="67" t="e">
        <f>VLOOKUP(Q4,Доставка!$K:$K,2,FALSE)</f>
        <v>#N/A</v>
      </c>
      <c r="S4" s="56" t="s">
        <v>1020</v>
      </c>
      <c r="T4" s="67" t="e">
        <f>VLOOKUP(S4,Доставка!$K:$K,2,FALSE)</f>
        <v>#N/A</v>
      </c>
      <c r="U4" s="56" t="s">
        <v>1069</v>
      </c>
      <c r="V4" s="67" t="e">
        <f>VLOOKUP(U4,Доставка!$K:$K,2,FALSE)</f>
        <v>#N/A</v>
      </c>
      <c r="W4" s="56" t="s">
        <v>1118</v>
      </c>
      <c r="X4" s="67" t="e">
        <f>VLOOKUP(W4,Доставка!$K:$K,2,FALSE)</f>
        <v>#N/A</v>
      </c>
    </row>
    <row r="5" spans="1:24">
      <c r="A5" s="56" t="s">
        <v>141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141</v>
      </c>
      <c r="P5" s="67" t="e">
        <f>VLOOKUP(O5,Доставка!K:K,2,FALSE)</f>
        <v>#N/A</v>
      </c>
      <c r="Q5" s="56" t="s">
        <v>969</v>
      </c>
      <c r="R5" s="67" t="e">
        <f>VLOOKUP(Q5,Доставка!$K:$K,2,FALSE)</f>
        <v>#N/A</v>
      </c>
      <c r="S5" s="56" t="s">
        <v>1021</v>
      </c>
      <c r="T5" s="67" t="e">
        <f>VLOOKUP(S5,Доставка!$K:$K,2,FALSE)</f>
        <v>#N/A</v>
      </c>
      <c r="U5" s="56" t="s">
        <v>1070</v>
      </c>
      <c r="V5" s="67" t="e">
        <f>VLOOKUP(U5,Доставка!$K:$K,2,FALSE)</f>
        <v>#N/A</v>
      </c>
      <c r="W5" s="56" t="s">
        <v>1119</v>
      </c>
      <c r="X5" s="67" t="e">
        <f>VLOOKUP(W5,Доставка!$K:$K,2,FALSE)</f>
        <v>#N/A</v>
      </c>
    </row>
    <row r="6" spans="1:24" ht="28.8">
      <c r="A6" s="56" t="s">
        <v>142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Клиент9</v>
      </c>
      <c r="K6" s="35" t="str">
        <f>E2</f>
        <v>Москва, 104 км МКАД,д.6торговый центр Метро</v>
      </c>
      <c r="L6" s="35"/>
      <c r="M6" s="35"/>
      <c r="O6" s="56" t="s">
        <v>142</v>
      </c>
      <c r="P6" s="67" t="e">
        <f>VLOOKUP(O6,Доставка!K:K,2,FALSE)</f>
        <v>#N/A</v>
      </c>
      <c r="Q6" s="56" t="s">
        <v>970</v>
      </c>
      <c r="R6" s="67" t="e">
        <f>VLOOKUP(Q6,Доставка!$K:$K,2,FALSE)</f>
        <v>#N/A</v>
      </c>
      <c r="S6" s="56" t="s">
        <v>1022</v>
      </c>
      <c r="T6" s="67" t="e">
        <f>VLOOKUP(S6,Доставка!$K:$K,2,FALSE)</f>
        <v>#N/A</v>
      </c>
      <c r="U6" s="56" t="s">
        <v>1071</v>
      </c>
      <c r="V6" s="67" t="e">
        <f>VLOOKUP(U6,Доставка!$K:$K,2,FALSE)</f>
        <v>#N/A</v>
      </c>
      <c r="W6" s="56" t="s">
        <v>1120</v>
      </c>
      <c r="X6" s="67" t="e">
        <f>VLOOKUP(W6,Доставка!$K:$K,2,FALSE)</f>
        <v>#N/A</v>
      </c>
    </row>
    <row r="7" spans="1:24">
      <c r="A7" s="56" t="s">
        <v>143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143</v>
      </c>
      <c r="P7" s="67" t="e">
        <f>VLOOKUP(O7,Доставка!K:K,2,FALSE)</f>
        <v>#N/A</v>
      </c>
      <c r="Q7" s="56" t="s">
        <v>971</v>
      </c>
      <c r="R7" s="67" t="e">
        <f>VLOOKUP(Q7,Доставка!$K:$K,2,FALSE)</f>
        <v>#N/A</v>
      </c>
      <c r="S7" s="56" t="s">
        <v>1023</v>
      </c>
      <c r="T7" s="67" t="e">
        <f>VLOOKUP(S7,Доставка!$K:$K,2,FALSE)</f>
        <v>#N/A</v>
      </c>
      <c r="U7" s="56" t="s">
        <v>1072</v>
      </c>
      <c r="V7" s="67" t="e">
        <f>VLOOKUP(U7,Доставка!$K:$K,2,FALSE)</f>
        <v>#N/A</v>
      </c>
      <c r="W7" s="56" t="s">
        <v>1121</v>
      </c>
      <c r="X7" s="67" t="e">
        <f>VLOOKUP(W7,Доставка!$K:$K,2,FALSE)</f>
        <v>#N/A</v>
      </c>
    </row>
    <row r="8" spans="1:24">
      <c r="A8" s="56" t="s">
        <v>144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144</v>
      </c>
      <c r="P8" s="67" t="e">
        <f>VLOOKUP(O8,Доставка!K:K,2,FALSE)</f>
        <v>#N/A</v>
      </c>
      <c r="Q8" s="56" t="s">
        <v>972</v>
      </c>
      <c r="R8" s="67" t="e">
        <f>VLOOKUP(Q8,Доставка!$K:$K,2,FALSE)</f>
        <v>#N/A</v>
      </c>
      <c r="S8" s="56" t="s">
        <v>1024</v>
      </c>
      <c r="T8" s="67" t="e">
        <f>VLOOKUP(S8,Доставка!$K:$K,2,FALSE)</f>
        <v>#N/A</v>
      </c>
      <c r="U8" s="56" t="s">
        <v>1073</v>
      </c>
      <c r="V8" s="67" t="e">
        <f>VLOOKUP(U8,Доставка!$K:$K,2,FALSE)</f>
        <v>#N/A</v>
      </c>
      <c r="W8" s="56" t="s">
        <v>1122</v>
      </c>
      <c r="X8" s="67" t="e">
        <f>VLOOKUP(W8,Доставка!$K:$K,2,FALSE)</f>
        <v>#N/A</v>
      </c>
    </row>
    <row r="9" spans="1:24">
      <c r="A9" s="56" t="s">
        <v>145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145</v>
      </c>
      <c r="P9" s="67" t="e">
        <f>VLOOKUP(O9,Доставка!K:K,2,FALSE)</f>
        <v>#N/A</v>
      </c>
      <c r="Q9" s="56" t="s">
        <v>973</v>
      </c>
      <c r="R9" s="67" t="e">
        <f>VLOOKUP(Q9,Доставка!$K:$K,2,FALSE)</f>
        <v>#N/A</v>
      </c>
      <c r="S9" s="56" t="s">
        <v>1025</v>
      </c>
      <c r="T9" s="67" t="e">
        <f>VLOOKUP(S9,Доставка!$K:$K,2,FALSE)</f>
        <v>#N/A</v>
      </c>
      <c r="U9" s="56" t="s">
        <v>1074</v>
      </c>
      <c r="V9" s="67" t="e">
        <f>VLOOKUP(U9,Доставка!$K:$K,2,FALSE)</f>
        <v>#N/A</v>
      </c>
      <c r="W9" s="56" t="s">
        <v>1123</v>
      </c>
      <c r="X9" s="67" t="e">
        <f>VLOOKUP(W9,Доставка!$K:$K,2,FALSE)</f>
        <v>#N/A</v>
      </c>
    </row>
    <row r="10" spans="1:24">
      <c r="A10" s="56" t="s">
        <v>146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146</v>
      </c>
      <c r="P10" s="67" t="e">
        <f>VLOOKUP(O10,Доставка!K:K,2,FALSE)</f>
        <v>#N/A</v>
      </c>
      <c r="Q10" s="56" t="s">
        <v>974</v>
      </c>
      <c r="R10" s="67" t="e">
        <f>VLOOKUP(Q10,Доставка!$K:$K,2,FALSE)</f>
        <v>#N/A</v>
      </c>
      <c r="S10" s="56" t="s">
        <v>1026</v>
      </c>
      <c r="T10" s="67" t="e">
        <f>VLOOKUP(S10,Доставка!$K:$K,2,FALSE)</f>
        <v>#N/A</v>
      </c>
      <c r="U10" s="56" t="s">
        <v>1075</v>
      </c>
      <c r="V10" s="67" t="e">
        <f>VLOOKUP(U10,Доставка!$K:$K,2,FALSE)</f>
        <v>#N/A</v>
      </c>
      <c r="W10" s="56" t="s">
        <v>1124</v>
      </c>
      <c r="X10" s="67" t="e">
        <f>VLOOKUP(W10,Доставка!$K:$K,2,FALSE)</f>
        <v>#N/A</v>
      </c>
    </row>
    <row r="11" spans="1:24">
      <c r="A11" s="56" t="s">
        <v>147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147</v>
      </c>
      <c r="P11" s="67" t="e">
        <f>VLOOKUP(O11,Доставка!K:K,2,FALSE)</f>
        <v>#N/A</v>
      </c>
      <c r="Q11" s="56" t="s">
        <v>975</v>
      </c>
      <c r="R11" s="67" t="e">
        <f>VLOOKUP(Q11,Доставка!$K:$K,2,FALSE)</f>
        <v>#N/A</v>
      </c>
      <c r="S11" s="56" t="s">
        <v>1027</v>
      </c>
      <c r="T11" s="67" t="e">
        <f>VLOOKUP(S11,Доставка!$K:$K,2,FALSE)</f>
        <v>#N/A</v>
      </c>
      <c r="U11" s="56" t="s">
        <v>1076</v>
      </c>
      <c r="V11" s="67" t="e">
        <f>VLOOKUP(U11,Доставка!$K:$K,2,FALSE)</f>
        <v>#N/A</v>
      </c>
      <c r="W11" s="56" t="s">
        <v>1125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927</v>
      </c>
      <c r="P12" s="67" t="e">
        <f>VLOOKUP(O12,Доставка!K:K,2,FALSE)</f>
        <v>#N/A</v>
      </c>
      <c r="Q12" s="56" t="s">
        <v>976</v>
      </c>
      <c r="R12" s="67" t="e">
        <f>VLOOKUP(Q12,Доставка!$K:$K,2,FALSE)</f>
        <v>#N/A</v>
      </c>
      <c r="S12" s="56" t="s">
        <v>1028</v>
      </c>
      <c r="T12" s="67" t="e">
        <f>VLOOKUP(S12,Доставка!$K:$K,2,FALSE)</f>
        <v>#N/A</v>
      </c>
      <c r="U12" s="56" t="s">
        <v>1077</v>
      </c>
      <c r="V12" s="67" t="e">
        <f>VLOOKUP(U12,Доставка!$K:$K,2,FALSE)</f>
        <v>#N/A</v>
      </c>
      <c r="W12" s="56" t="s">
        <v>1126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928</v>
      </c>
      <c r="P13" s="67" t="e">
        <f>VLOOKUP(O13,Доставка!K:K,2,FALSE)</f>
        <v>#N/A</v>
      </c>
      <c r="Q13" s="56" t="s">
        <v>977</v>
      </c>
      <c r="R13" s="67" t="e">
        <f>VLOOKUP(Q13,Доставка!$K:$K,2,FALSE)</f>
        <v>#N/A</v>
      </c>
      <c r="S13" s="56" t="s">
        <v>1029</v>
      </c>
      <c r="T13" s="67" t="e">
        <f>VLOOKUP(S13,Доставка!$K:$K,2,FALSE)</f>
        <v>#N/A</v>
      </c>
      <c r="U13" s="56" t="s">
        <v>1078</v>
      </c>
      <c r="V13" s="67" t="e">
        <f>VLOOKUP(U13,Доставка!$K:$K,2,FALSE)</f>
        <v>#N/A</v>
      </c>
      <c r="W13" s="56" t="s">
        <v>1127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929</v>
      </c>
      <c r="P14" s="67" t="e">
        <f>VLOOKUP(O14,Доставка!K:K,2,FALSE)</f>
        <v>#N/A</v>
      </c>
      <c r="Q14" s="56" t="s">
        <v>978</v>
      </c>
      <c r="R14" s="67" t="e">
        <f>VLOOKUP(Q14,Доставка!$K:$K,2,FALSE)</f>
        <v>#N/A</v>
      </c>
      <c r="S14" s="56" t="s">
        <v>1030</v>
      </c>
      <c r="T14" s="67" t="e">
        <f>VLOOKUP(S14,Доставка!$K:$K,2,FALSE)</f>
        <v>#N/A</v>
      </c>
      <c r="U14" s="56" t="s">
        <v>1079</v>
      </c>
      <c r="V14" s="67" t="e">
        <f>VLOOKUP(U14,Доставка!$K:$K,2,FALSE)</f>
        <v>#N/A</v>
      </c>
      <c r="W14" s="56" t="s">
        <v>1128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930</v>
      </c>
      <c r="P15" s="67" t="e">
        <f>VLOOKUP(O15,Доставка!K:K,2,FALSE)</f>
        <v>#N/A</v>
      </c>
      <c r="Q15" s="56" t="s">
        <v>979</v>
      </c>
      <c r="R15" s="67" t="e">
        <f>VLOOKUP(Q15,Доставка!$K:$K,2,FALSE)</f>
        <v>#N/A</v>
      </c>
      <c r="S15" s="56" t="s">
        <v>1031</v>
      </c>
      <c r="T15" s="67" t="e">
        <f>VLOOKUP(S15,Доставка!$K:$K,2,FALSE)</f>
        <v>#N/A</v>
      </c>
      <c r="U15" s="56" t="s">
        <v>1080</v>
      </c>
      <c r="V15" s="67" t="e">
        <f>VLOOKUP(U15,Доставка!$K:$K,2,FALSE)</f>
        <v>#N/A</v>
      </c>
      <c r="W15" s="56" t="s">
        <v>1129</v>
      </c>
      <c r="X15" s="67" t="e">
        <f>VLOOKUP(W15,Доставка!$K:$K,2,FALSE)</f>
        <v>#N/A</v>
      </c>
    </row>
    <row r="16" spans="1:24">
      <c r="O16" s="56" t="s">
        <v>931</v>
      </c>
      <c r="P16" s="67" t="e">
        <f>VLOOKUP(O16,Доставка!K:K,2,FALSE)</f>
        <v>#N/A</v>
      </c>
      <c r="Q16" s="56" t="s">
        <v>980</v>
      </c>
      <c r="R16" s="67" t="e">
        <f>VLOOKUP(Q16,Доставка!$K:$K,2,FALSE)</f>
        <v>#N/A</v>
      </c>
      <c r="S16" s="56" t="s">
        <v>1032</v>
      </c>
      <c r="T16" s="67" t="e">
        <f>VLOOKUP(S16,Доставка!$K:$K,2,FALSE)</f>
        <v>#N/A</v>
      </c>
      <c r="U16" s="56" t="s">
        <v>1081</v>
      </c>
      <c r="V16" s="67" t="e">
        <f>VLOOKUP(U16,Доставка!$K:$K,2,FALSE)</f>
        <v>#N/A</v>
      </c>
      <c r="W16" s="56" t="s">
        <v>1130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932</v>
      </c>
      <c r="P17" s="67" t="e">
        <f>VLOOKUP(O17,Доставка!K:K,2,FALSE)</f>
        <v>#N/A</v>
      </c>
      <c r="Q17" s="56" t="s">
        <v>981</v>
      </c>
      <c r="R17" s="67" t="e">
        <f>VLOOKUP(Q17,Доставка!$K:$K,2,FALSE)</f>
        <v>#N/A</v>
      </c>
      <c r="S17" s="56" t="s">
        <v>1033</v>
      </c>
      <c r="T17" s="67" t="e">
        <f>VLOOKUP(S17,Доставка!$K:$K,2,FALSE)</f>
        <v>#N/A</v>
      </c>
      <c r="U17" s="56" t="s">
        <v>1082</v>
      </c>
      <c r="V17" s="67" t="e">
        <f>VLOOKUP(U17,Доставка!$K:$K,2,FALSE)</f>
        <v>#N/A</v>
      </c>
      <c r="W17" s="56" t="s">
        <v>1131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933</v>
      </c>
      <c r="P18" s="67" t="e">
        <f>VLOOKUP(O18,Доставка!K:K,2,FALSE)</f>
        <v>#N/A</v>
      </c>
      <c r="Q18" s="56" t="s">
        <v>982</v>
      </c>
      <c r="R18" s="67" t="e">
        <f>VLOOKUP(Q18,Доставка!$K:$K,2,FALSE)</f>
        <v>#N/A</v>
      </c>
      <c r="S18" s="56" t="s">
        <v>1034</v>
      </c>
      <c r="T18" s="67" t="e">
        <f>VLOOKUP(S18,Доставка!$K:$K,2,FALSE)</f>
        <v>#N/A</v>
      </c>
      <c r="U18" s="56" t="s">
        <v>1083</v>
      </c>
      <c r="V18" s="67" t="e">
        <f>VLOOKUP(U18,Доставка!$K:$K,2,FALSE)</f>
        <v>#N/A</v>
      </c>
      <c r="W18" s="56" t="s">
        <v>1132</v>
      </c>
      <c r="X18" s="67" t="e">
        <f>VLOOKUP(W18,Доставка!$K:$K,2,FALSE)</f>
        <v>#N/A</v>
      </c>
    </row>
    <row r="19" spans="11:24">
      <c r="O19" s="56" t="s">
        <v>934</v>
      </c>
      <c r="P19" s="67" t="e">
        <f>VLOOKUP(O19,Доставка!K:K,2,FALSE)</f>
        <v>#N/A</v>
      </c>
      <c r="Q19" s="56" t="s">
        <v>983</v>
      </c>
      <c r="R19" s="67" t="e">
        <f>VLOOKUP(Q19,Доставка!$K:$K,2,FALSE)</f>
        <v>#N/A</v>
      </c>
      <c r="S19" s="56" t="s">
        <v>1035</v>
      </c>
      <c r="T19" s="67" t="e">
        <f>VLOOKUP(S19,Доставка!$K:$K,2,FALSE)</f>
        <v>#N/A</v>
      </c>
      <c r="U19" s="56" t="s">
        <v>1084</v>
      </c>
      <c r="V19" s="67" t="e">
        <f>VLOOKUP(U19,Доставка!$K:$K,2,FALSE)</f>
        <v>#N/A</v>
      </c>
      <c r="W19" s="56" t="s">
        <v>1133</v>
      </c>
      <c r="X19" s="67" t="e">
        <f>VLOOKUP(W19,Доставка!$K:$K,2,FALSE)</f>
        <v>#N/A</v>
      </c>
    </row>
    <row r="20" spans="11:24">
      <c r="O20" s="56" t="s">
        <v>935</v>
      </c>
      <c r="P20" s="67" t="e">
        <f>VLOOKUP(O20,Доставка!K:K,2,FALSE)</f>
        <v>#N/A</v>
      </c>
      <c r="Q20" s="56" t="s">
        <v>984</v>
      </c>
      <c r="R20" s="67" t="e">
        <f>VLOOKUP(Q20,Доставка!$K:$K,2,FALSE)</f>
        <v>#N/A</v>
      </c>
      <c r="S20" s="56" t="s">
        <v>1036</v>
      </c>
      <c r="T20" s="67" t="e">
        <f>VLOOKUP(S20,Доставка!$K:$K,2,FALSE)</f>
        <v>#N/A</v>
      </c>
      <c r="U20" s="56" t="s">
        <v>1085</v>
      </c>
      <c r="V20" s="67" t="e">
        <f>VLOOKUP(U20,Доставка!$K:$K,2,FALSE)</f>
        <v>#N/A</v>
      </c>
      <c r="W20" s="56" t="s">
        <v>1134</v>
      </c>
      <c r="X20" s="67" t="e">
        <f>VLOOKUP(W20,Доставка!$K:$K,2,FALSE)</f>
        <v>#N/A</v>
      </c>
    </row>
    <row r="21" spans="11:24">
      <c r="O21" s="56" t="s">
        <v>936</v>
      </c>
      <c r="P21" s="67" t="e">
        <f>VLOOKUP(O21,Доставка!K:K,2,FALSE)</f>
        <v>#N/A</v>
      </c>
      <c r="Q21" s="56" t="s">
        <v>985</v>
      </c>
      <c r="R21" s="67" t="e">
        <f>VLOOKUP(Q21,Доставка!$K:$K,2,FALSE)</f>
        <v>#N/A</v>
      </c>
      <c r="S21" s="56" t="s">
        <v>1037</v>
      </c>
      <c r="T21" s="67" t="e">
        <f>VLOOKUP(S21,Доставка!$K:$K,2,FALSE)</f>
        <v>#N/A</v>
      </c>
      <c r="U21" s="56" t="s">
        <v>1086</v>
      </c>
      <c r="V21" s="67" t="e">
        <f>VLOOKUP(U21,Доставка!$K:$K,2,FALSE)</f>
        <v>#N/A</v>
      </c>
      <c r="W21" s="56" t="s">
        <v>1135</v>
      </c>
      <c r="X21" s="67" t="e">
        <f>VLOOKUP(W21,Доставка!$K:$K,2,FALSE)</f>
        <v>#N/A</v>
      </c>
    </row>
    <row r="22" spans="11:24">
      <c r="O22" s="56" t="s">
        <v>937</v>
      </c>
      <c r="P22" s="67" t="e">
        <f>VLOOKUP(O22,Доставка!K:K,2,FALSE)</f>
        <v>#N/A</v>
      </c>
      <c r="Q22" s="56" t="s">
        <v>986</v>
      </c>
      <c r="R22" s="67" t="e">
        <f>VLOOKUP(Q22,Доставка!$K:$K,2,FALSE)</f>
        <v>#N/A</v>
      </c>
      <c r="S22" s="56" t="s">
        <v>1038</v>
      </c>
      <c r="T22" s="67" t="e">
        <f>VLOOKUP(S22,Доставка!$K:$K,2,FALSE)</f>
        <v>#N/A</v>
      </c>
      <c r="U22" s="56" t="s">
        <v>1087</v>
      </c>
      <c r="V22" s="67" t="e">
        <f>VLOOKUP(U22,Доставка!$K:$K,2,FALSE)</f>
        <v>#N/A</v>
      </c>
      <c r="W22" s="56" t="s">
        <v>1136</v>
      </c>
      <c r="X22" s="67" t="e">
        <f>VLOOKUP(W22,Доставка!$K:$K,2,FALSE)</f>
        <v>#N/A</v>
      </c>
    </row>
    <row r="23" spans="11:24">
      <c r="O23" s="56" t="s">
        <v>938</v>
      </c>
      <c r="P23" s="67" t="e">
        <f>VLOOKUP(O23,Доставка!K:K,2,FALSE)</f>
        <v>#N/A</v>
      </c>
      <c r="Q23" s="56" t="s">
        <v>987</v>
      </c>
      <c r="R23" s="67" t="e">
        <f>VLOOKUP(Q23,Доставка!$K:$K,2,FALSE)</f>
        <v>#N/A</v>
      </c>
      <c r="S23" s="56" t="s">
        <v>1039</v>
      </c>
      <c r="T23" s="67" t="e">
        <f>VLOOKUP(S23,Доставка!$K:$K,2,FALSE)</f>
        <v>#N/A</v>
      </c>
      <c r="U23" s="56" t="s">
        <v>1088</v>
      </c>
      <c r="V23" s="67" t="e">
        <f>VLOOKUP(U23,Доставка!$K:$K,2,FALSE)</f>
        <v>#N/A</v>
      </c>
      <c r="W23" s="56" t="s">
        <v>1137</v>
      </c>
      <c r="X23" s="67" t="e">
        <f>VLOOKUP(W23,Доставка!$K:$K,2,FALSE)</f>
        <v>#N/A</v>
      </c>
    </row>
    <row r="24" spans="11:24">
      <c r="O24" s="56" t="s">
        <v>939</v>
      </c>
      <c r="P24" s="67" t="e">
        <f>VLOOKUP(O24,Доставка!K:K,2,FALSE)</f>
        <v>#N/A</v>
      </c>
      <c r="Q24" s="56" t="s">
        <v>988</v>
      </c>
      <c r="R24" s="67" t="e">
        <f>VLOOKUP(Q24,Доставка!$K:$K,2,FALSE)</f>
        <v>#N/A</v>
      </c>
      <c r="S24" s="56" t="s">
        <v>1040</v>
      </c>
      <c r="T24" s="67" t="e">
        <f>VLOOKUP(S24,Доставка!$K:$K,2,FALSE)</f>
        <v>#N/A</v>
      </c>
      <c r="U24" s="56" t="s">
        <v>1089</v>
      </c>
      <c r="V24" s="67" t="e">
        <f>VLOOKUP(U24,Доставка!$K:$K,2,FALSE)</f>
        <v>#N/A</v>
      </c>
      <c r="W24" s="56" t="s">
        <v>1138</v>
      </c>
      <c r="X24" s="67" t="e">
        <f>VLOOKUP(W24,Доставка!$K:$K,2,FALSE)</f>
        <v>#N/A</v>
      </c>
    </row>
    <row r="25" spans="11:24">
      <c r="O25" s="56" t="s">
        <v>940</v>
      </c>
      <c r="P25" s="67" t="e">
        <f>VLOOKUP(O25,Доставка!K:K,2,FALSE)</f>
        <v>#N/A</v>
      </c>
      <c r="Q25" s="56" t="s">
        <v>989</v>
      </c>
      <c r="R25" s="67" t="e">
        <f>VLOOKUP(Q25,Доставка!$K:$K,2,FALSE)</f>
        <v>#N/A</v>
      </c>
      <c r="S25" s="56" t="s">
        <v>1041</v>
      </c>
      <c r="T25" s="67" t="e">
        <f>VLOOKUP(S25,Доставка!$K:$K,2,FALSE)</f>
        <v>#N/A</v>
      </c>
      <c r="U25" s="56" t="s">
        <v>1090</v>
      </c>
      <c r="V25" s="67" t="e">
        <f>VLOOKUP(U25,Доставка!$K:$K,2,FALSE)</f>
        <v>#N/A</v>
      </c>
      <c r="W25" s="56" t="s">
        <v>1139</v>
      </c>
      <c r="X25" s="67" t="e">
        <f>VLOOKUP(W25,Доставка!$K:$K,2,FALSE)</f>
        <v>#N/A</v>
      </c>
    </row>
    <row r="26" spans="11:24">
      <c r="O26" s="56" t="s">
        <v>941</v>
      </c>
      <c r="P26" s="67" t="e">
        <f>VLOOKUP(O26,Доставка!K:K,2,FALSE)</f>
        <v>#N/A</v>
      </c>
      <c r="Q26" s="56" t="s">
        <v>990</v>
      </c>
      <c r="R26" s="67" t="e">
        <f>VLOOKUP(Q26,Доставка!$K:$K,2,FALSE)</f>
        <v>#N/A</v>
      </c>
      <c r="S26" s="56" t="s">
        <v>1042</v>
      </c>
      <c r="T26" s="67" t="e">
        <f>VLOOKUP(S26,Доставка!$K:$K,2,FALSE)</f>
        <v>#N/A</v>
      </c>
      <c r="U26" s="56" t="s">
        <v>1091</v>
      </c>
      <c r="V26" s="67" t="e">
        <f>VLOOKUP(U26,Доставка!$K:$K,2,FALSE)</f>
        <v>#N/A</v>
      </c>
      <c r="W26" s="56" t="s">
        <v>1140</v>
      </c>
      <c r="X26" s="67" t="e">
        <f>VLOOKUP(W26,Доставка!$K:$K,2,FALSE)</f>
        <v>#N/A</v>
      </c>
    </row>
    <row r="27" spans="11:24">
      <c r="O27" s="56" t="s">
        <v>942</v>
      </c>
      <c r="P27" s="67" t="e">
        <f>VLOOKUP(O27,Доставка!K:K,2,FALSE)</f>
        <v>#N/A</v>
      </c>
      <c r="Q27" s="56" t="s">
        <v>991</v>
      </c>
      <c r="R27" s="67" t="e">
        <f>VLOOKUP(Q27,Доставка!$K:$K,2,FALSE)</f>
        <v>#N/A</v>
      </c>
      <c r="S27" s="56" t="s">
        <v>1043</v>
      </c>
      <c r="T27" s="67" t="e">
        <f>VLOOKUP(S27,Доставка!$K:$K,2,FALSE)</f>
        <v>#N/A</v>
      </c>
      <c r="U27" s="56" t="s">
        <v>1092</v>
      </c>
      <c r="V27" s="67" t="e">
        <f>VLOOKUP(U27,Доставка!$K:$K,2,FALSE)</f>
        <v>#N/A</v>
      </c>
      <c r="W27" s="56" t="s">
        <v>1141</v>
      </c>
      <c r="X27" s="67" t="e">
        <f>VLOOKUP(W27,Доставка!$K:$K,2,FALSE)</f>
        <v>#N/A</v>
      </c>
    </row>
    <row r="28" spans="11:24">
      <c r="O28" s="56" t="s">
        <v>943</v>
      </c>
      <c r="P28" s="67" t="e">
        <f>VLOOKUP(O28,Доставка!K:K,2,FALSE)</f>
        <v>#N/A</v>
      </c>
      <c r="Q28" s="56" t="s">
        <v>992</v>
      </c>
      <c r="R28" s="67" t="e">
        <f>VLOOKUP(Q28,Доставка!$K:$K,2,FALSE)</f>
        <v>#N/A</v>
      </c>
      <c r="S28" s="56" t="s">
        <v>1044</v>
      </c>
      <c r="T28" s="67" t="e">
        <f>VLOOKUP(S28,Доставка!$K:$K,2,FALSE)</f>
        <v>#N/A</v>
      </c>
      <c r="U28" s="56" t="s">
        <v>1093</v>
      </c>
      <c r="V28" s="67" t="e">
        <f>VLOOKUP(U28,Доставка!$K:$K,2,FALSE)</f>
        <v>#N/A</v>
      </c>
      <c r="W28" s="56" t="s">
        <v>1142</v>
      </c>
      <c r="X28" s="67" t="e">
        <f>VLOOKUP(W28,Доставка!$K:$K,2,FALSE)</f>
        <v>#N/A</v>
      </c>
    </row>
    <row r="29" spans="11:24">
      <c r="O29" s="56" t="s">
        <v>944</v>
      </c>
      <c r="P29" s="67" t="e">
        <f>VLOOKUP(O29,Доставка!K:K,2,FALSE)</f>
        <v>#N/A</v>
      </c>
      <c r="Q29" s="56" t="s">
        <v>993</v>
      </c>
      <c r="R29" s="67" t="e">
        <f>VLOOKUP(Q29,Доставка!$K:$K,2,FALSE)</f>
        <v>#N/A</v>
      </c>
      <c r="S29" s="56" t="s">
        <v>1045</v>
      </c>
      <c r="T29" s="67" t="e">
        <f>VLOOKUP(S29,Доставка!$K:$K,2,FALSE)</f>
        <v>#N/A</v>
      </c>
      <c r="U29" s="56" t="s">
        <v>1094</v>
      </c>
      <c r="V29" s="67" t="e">
        <f>VLOOKUP(U29,Доставка!$K:$K,2,FALSE)</f>
        <v>#N/A</v>
      </c>
      <c r="W29" s="56" t="s">
        <v>1143</v>
      </c>
      <c r="X29" s="67" t="e">
        <f>VLOOKUP(W29,Доставка!$K:$K,2,FALSE)</f>
        <v>#N/A</v>
      </c>
    </row>
    <row r="30" spans="11:24">
      <c r="O30" s="56" t="s">
        <v>945</v>
      </c>
      <c r="P30" s="67" t="e">
        <f>VLOOKUP(O30,Доставка!K:K,2,FALSE)</f>
        <v>#N/A</v>
      </c>
      <c r="Q30" s="56" t="s">
        <v>994</v>
      </c>
      <c r="R30" s="67" t="e">
        <f>VLOOKUP(Q30,Доставка!$K:$K,2,FALSE)</f>
        <v>#N/A</v>
      </c>
      <c r="S30" s="56" t="s">
        <v>1046</v>
      </c>
      <c r="T30" s="67" t="e">
        <f>VLOOKUP(S30,Доставка!$K:$K,2,FALSE)</f>
        <v>#N/A</v>
      </c>
      <c r="U30" s="56" t="s">
        <v>1095</v>
      </c>
      <c r="V30" s="67" t="e">
        <f>VLOOKUP(U30,Доставка!$K:$K,2,FALSE)</f>
        <v>#N/A</v>
      </c>
      <c r="W30" s="56" t="s">
        <v>1144</v>
      </c>
      <c r="X30" s="67" t="e">
        <f>VLOOKUP(W30,Доставка!$K:$K,2,FALSE)</f>
        <v>#N/A</v>
      </c>
    </row>
    <row r="31" spans="11:24">
      <c r="O31" s="56" t="s">
        <v>946</v>
      </c>
      <c r="P31" s="67" t="e">
        <f>VLOOKUP(O31,Доставка!K:K,2,FALSE)</f>
        <v>#N/A</v>
      </c>
      <c r="Q31" s="56" t="s">
        <v>995</v>
      </c>
      <c r="R31" s="67" t="e">
        <f>VLOOKUP(Q31,Доставка!$K:$K,2,FALSE)</f>
        <v>#N/A</v>
      </c>
      <c r="S31" s="56" t="s">
        <v>1047</v>
      </c>
      <c r="T31" s="67" t="e">
        <f>VLOOKUP(S31,Доставка!$K:$K,2,FALSE)</f>
        <v>#N/A</v>
      </c>
      <c r="U31" s="56" t="s">
        <v>1096</v>
      </c>
      <c r="V31" s="67" t="e">
        <f>VLOOKUP(U31,Доставка!$K:$K,2,FALSE)</f>
        <v>#N/A</v>
      </c>
      <c r="W31" s="56" t="s">
        <v>1145</v>
      </c>
      <c r="X31" s="67" t="e">
        <f>VLOOKUP(W31,Доставка!$K:$K,2,FALSE)</f>
        <v>#N/A</v>
      </c>
    </row>
    <row r="32" spans="11:24">
      <c r="O32" s="56" t="s">
        <v>947</v>
      </c>
      <c r="P32" s="67" t="e">
        <f>VLOOKUP(O32,Доставка!K:K,2,FALSE)</f>
        <v>#N/A</v>
      </c>
      <c r="Q32" s="56" t="s">
        <v>996</v>
      </c>
      <c r="R32" s="67" t="e">
        <f>VLOOKUP(Q32,Доставка!$K:$K,2,FALSE)</f>
        <v>#N/A</v>
      </c>
      <c r="S32" s="56" t="s">
        <v>1048</v>
      </c>
      <c r="T32" s="67" t="e">
        <f>VLOOKUP(S32,Доставка!$K:$K,2,FALSE)</f>
        <v>#N/A</v>
      </c>
      <c r="U32" s="56" t="s">
        <v>1097</v>
      </c>
      <c r="V32" s="67" t="e">
        <f>VLOOKUP(U32,Доставка!$K:$K,2,FALSE)</f>
        <v>#N/A</v>
      </c>
      <c r="W32" s="56" t="s">
        <v>1146</v>
      </c>
      <c r="X32" s="67" t="e">
        <f>VLOOKUP(W32,Доставка!$K:$K,2,FALSE)</f>
        <v>#N/A</v>
      </c>
    </row>
    <row r="33" spans="15:24">
      <c r="O33" s="56" t="s">
        <v>948</v>
      </c>
      <c r="P33" s="67" t="e">
        <f>VLOOKUP(O33,Доставка!K:K,2,FALSE)</f>
        <v>#N/A</v>
      </c>
      <c r="Q33" s="56" t="s">
        <v>997</v>
      </c>
      <c r="R33" s="67" t="e">
        <f>VLOOKUP(Q33,Доставка!$K:$K,2,FALSE)</f>
        <v>#N/A</v>
      </c>
      <c r="S33" s="56" t="s">
        <v>1049</v>
      </c>
      <c r="T33" s="67" t="e">
        <f>VLOOKUP(S33,Доставка!$K:$K,2,FALSE)</f>
        <v>#N/A</v>
      </c>
      <c r="U33" s="56" t="s">
        <v>1098</v>
      </c>
      <c r="V33" s="67" t="e">
        <f>VLOOKUP(U33,Доставка!$K:$K,2,FALSE)</f>
        <v>#N/A</v>
      </c>
      <c r="W33" s="56" t="s">
        <v>1147</v>
      </c>
      <c r="X33" s="67" t="e">
        <f>VLOOKUP(W33,Доставка!$K:$K,2,FALSE)</f>
        <v>#N/A</v>
      </c>
    </row>
    <row r="34" spans="15:24">
      <c r="O34" s="56" t="s">
        <v>949</v>
      </c>
      <c r="P34" s="67" t="e">
        <f>VLOOKUP(O34,Доставка!K:K,2,FALSE)</f>
        <v>#N/A</v>
      </c>
      <c r="Q34" s="56" t="s">
        <v>998</v>
      </c>
      <c r="R34" s="67" t="e">
        <f>VLOOKUP(Q34,Доставка!$K:$K,2,FALSE)</f>
        <v>#N/A</v>
      </c>
      <c r="S34" s="56" t="s">
        <v>1050</v>
      </c>
      <c r="T34" s="67" t="e">
        <f>VLOOKUP(S34,Доставка!$K:$K,2,FALSE)</f>
        <v>#N/A</v>
      </c>
      <c r="U34" s="56" t="s">
        <v>1099</v>
      </c>
      <c r="V34" s="67" t="e">
        <f>VLOOKUP(U34,Доставка!$K:$K,2,FALSE)</f>
        <v>#N/A</v>
      </c>
      <c r="W34" s="56" t="s">
        <v>1148</v>
      </c>
      <c r="X34" s="67" t="e">
        <f>VLOOKUP(W34,Доставка!$K:$K,2,FALSE)</f>
        <v>#N/A</v>
      </c>
    </row>
    <row r="35" spans="15:24">
      <c r="O35" s="56" t="s">
        <v>950</v>
      </c>
      <c r="P35" s="67" t="e">
        <f>VLOOKUP(O35,Доставка!K:K,2,FALSE)</f>
        <v>#N/A</v>
      </c>
      <c r="Q35" s="56" t="s">
        <v>999</v>
      </c>
      <c r="R35" s="67" t="e">
        <f>VLOOKUP(Q35,Доставка!$K:$K,2,FALSE)</f>
        <v>#N/A</v>
      </c>
      <c r="S35" s="56" t="s">
        <v>1051</v>
      </c>
      <c r="T35" s="67" t="e">
        <f>VLOOKUP(S35,Доставка!$K:$K,2,FALSE)</f>
        <v>#N/A</v>
      </c>
      <c r="U35" s="56" t="s">
        <v>1100</v>
      </c>
      <c r="V35" s="67" t="e">
        <f>VLOOKUP(U35,Доставка!$K:$K,2,FALSE)</f>
        <v>#N/A</v>
      </c>
      <c r="W35" s="56" t="s">
        <v>1149</v>
      </c>
      <c r="X35" s="67" t="e">
        <f>VLOOKUP(W35,Доставка!$K:$K,2,FALSE)</f>
        <v>#N/A</v>
      </c>
    </row>
    <row r="36" spans="15:24">
      <c r="O36" s="56" t="s">
        <v>951</v>
      </c>
      <c r="P36" s="67" t="e">
        <f>VLOOKUP(O36,Доставка!K:K,2,FALSE)</f>
        <v>#N/A</v>
      </c>
      <c r="Q36" s="56" t="s">
        <v>1000</v>
      </c>
      <c r="R36" s="67" t="e">
        <f>VLOOKUP(Q36,Доставка!$K:$K,2,FALSE)</f>
        <v>#N/A</v>
      </c>
      <c r="S36" s="56" t="s">
        <v>1052</v>
      </c>
      <c r="T36" s="67" t="e">
        <f>VLOOKUP(S36,Доставка!$K:$K,2,FALSE)</f>
        <v>#N/A</v>
      </c>
      <c r="U36" s="56" t="s">
        <v>1101</v>
      </c>
      <c r="V36" s="67" t="e">
        <f>VLOOKUP(U36,Доставка!$K:$K,2,FALSE)</f>
        <v>#N/A</v>
      </c>
      <c r="W36" s="56" t="s">
        <v>1150</v>
      </c>
      <c r="X36" s="67" t="e">
        <f>VLOOKUP(W36,Доставка!$K:$K,2,FALSE)</f>
        <v>#N/A</v>
      </c>
    </row>
    <row r="37" spans="15:24">
      <c r="O37" s="56" t="s">
        <v>952</v>
      </c>
      <c r="P37" s="67" t="e">
        <f>VLOOKUP(O37,Доставка!K:K,2,FALSE)</f>
        <v>#N/A</v>
      </c>
      <c r="Q37" s="56" t="s">
        <v>1001</v>
      </c>
      <c r="R37" s="67" t="e">
        <f>VLOOKUP(Q37,Доставка!$K:$K,2,FALSE)</f>
        <v>#N/A</v>
      </c>
      <c r="S37" s="56" t="s">
        <v>1053</v>
      </c>
      <c r="T37" s="67" t="e">
        <f>VLOOKUP(S37,Доставка!$K:$K,2,FALSE)</f>
        <v>#N/A</v>
      </c>
      <c r="U37" s="56" t="s">
        <v>1102</v>
      </c>
      <c r="V37" s="67" t="e">
        <f>VLOOKUP(U37,Доставка!$K:$K,2,FALSE)</f>
        <v>#N/A</v>
      </c>
      <c r="W37" s="56" t="s">
        <v>1151</v>
      </c>
      <c r="X37" s="67" t="e">
        <f>VLOOKUP(W37,Доставка!$K:$K,2,FALSE)</f>
        <v>#N/A</v>
      </c>
    </row>
    <row r="38" spans="15:24">
      <c r="O38" s="56" t="s">
        <v>953</v>
      </c>
      <c r="P38" s="67" t="e">
        <f>VLOOKUP(O38,Доставка!K:K,2,FALSE)</f>
        <v>#N/A</v>
      </c>
      <c r="Q38" s="56" t="s">
        <v>1002</v>
      </c>
      <c r="R38" s="67" t="e">
        <f>VLOOKUP(Q38,Доставка!$K:$K,2,FALSE)</f>
        <v>#N/A</v>
      </c>
      <c r="S38" s="56" t="s">
        <v>1054</v>
      </c>
      <c r="T38" s="67" t="e">
        <f>VLOOKUP(S38,Доставка!$K:$K,2,FALSE)</f>
        <v>#N/A</v>
      </c>
      <c r="U38" s="56" t="s">
        <v>1103</v>
      </c>
      <c r="V38" s="67" t="e">
        <f>VLOOKUP(U38,Доставка!$K:$K,2,FALSE)</f>
        <v>#N/A</v>
      </c>
      <c r="W38" s="56" t="s">
        <v>1152</v>
      </c>
      <c r="X38" s="67" t="e">
        <f>VLOOKUP(W38,Доставка!$K:$K,2,FALSE)</f>
        <v>#N/A</v>
      </c>
    </row>
    <row r="39" spans="15:24">
      <c r="O39" s="56" t="s">
        <v>954</v>
      </c>
      <c r="P39" s="67" t="e">
        <f>VLOOKUP(O39,Доставка!K:K,2,FALSE)</f>
        <v>#N/A</v>
      </c>
      <c r="Q39" s="56" t="s">
        <v>1003</v>
      </c>
      <c r="R39" s="67" t="e">
        <f>VLOOKUP(Q39,Доставка!$K:$K,2,FALSE)</f>
        <v>#N/A</v>
      </c>
      <c r="S39" s="56" t="s">
        <v>1055</v>
      </c>
      <c r="T39" s="67" t="e">
        <f>VLOOKUP(S39,Доставка!$K:$K,2,FALSE)</f>
        <v>#N/A</v>
      </c>
      <c r="U39" s="56" t="s">
        <v>1104</v>
      </c>
      <c r="V39" s="67" t="e">
        <f>VLOOKUP(U39,Доставка!$K:$K,2,FALSE)</f>
        <v>#N/A</v>
      </c>
      <c r="W39" s="56" t="s">
        <v>1153</v>
      </c>
      <c r="X39" s="67" t="e">
        <f>VLOOKUP(W39,Доставка!$K:$K,2,FALSE)</f>
        <v>#N/A</v>
      </c>
    </row>
    <row r="40" spans="15:24">
      <c r="O40" s="56" t="s">
        <v>955</v>
      </c>
      <c r="P40" s="67" t="e">
        <f>VLOOKUP(O40,Доставка!K:K,2,FALSE)</f>
        <v>#N/A</v>
      </c>
      <c r="Q40" s="56" t="s">
        <v>1004</v>
      </c>
      <c r="R40" s="67" t="e">
        <f>VLOOKUP(Q40,Доставка!$K:$K,2,FALSE)</f>
        <v>#N/A</v>
      </c>
      <c r="S40" s="56" t="s">
        <v>1056</v>
      </c>
      <c r="T40" s="67" t="e">
        <f>VLOOKUP(S40,Доставка!$K:$K,2,FALSE)</f>
        <v>#N/A</v>
      </c>
      <c r="U40" s="56" t="s">
        <v>1105</v>
      </c>
      <c r="V40" s="67" t="e">
        <f>VLOOKUP(U40,Доставка!$K:$K,2,FALSE)</f>
        <v>#N/A</v>
      </c>
      <c r="W40" s="56" t="s">
        <v>1154</v>
      </c>
      <c r="X40" s="67" t="e">
        <f>VLOOKUP(W40,Доставка!$K:$K,2,FALSE)</f>
        <v>#N/A</v>
      </c>
    </row>
    <row r="41" spans="15:24">
      <c r="O41" s="56" t="s">
        <v>956</v>
      </c>
      <c r="P41" s="67" t="e">
        <f>VLOOKUP(O41,Доставка!K:K,2,FALSE)</f>
        <v>#N/A</v>
      </c>
      <c r="Q41" s="56" t="s">
        <v>1005</v>
      </c>
      <c r="R41" s="67" t="e">
        <f>VLOOKUP(Q41,Доставка!$K:$K,2,FALSE)</f>
        <v>#N/A</v>
      </c>
      <c r="S41" s="56" t="s">
        <v>1057</v>
      </c>
      <c r="T41" s="67" t="e">
        <f>VLOOKUP(S41,Доставка!$K:$K,2,FALSE)</f>
        <v>#N/A</v>
      </c>
      <c r="U41" s="56" t="s">
        <v>1106</v>
      </c>
      <c r="V41" s="67" t="e">
        <f>VLOOKUP(U41,Доставка!$K:$K,2,FALSE)</f>
        <v>#N/A</v>
      </c>
      <c r="W41" s="56" t="s">
        <v>1155</v>
      </c>
      <c r="X41" s="67" t="e">
        <f>VLOOKUP(W41,Доставка!$K:$K,2,FALSE)</f>
        <v>#N/A</v>
      </c>
    </row>
    <row r="42" spans="15:24">
      <c r="O42" s="56" t="s">
        <v>957</v>
      </c>
      <c r="P42" s="67" t="e">
        <f>VLOOKUP(O42,Доставка!K:K,2,FALSE)</f>
        <v>#N/A</v>
      </c>
      <c r="Q42" s="56" t="s">
        <v>1006</v>
      </c>
      <c r="R42" s="67" t="e">
        <f>VLOOKUP(Q42,Доставка!$K:$K,2,FALSE)</f>
        <v>#N/A</v>
      </c>
      <c r="S42" s="56" t="s">
        <v>1058</v>
      </c>
      <c r="T42" s="67" t="e">
        <f>VLOOKUP(S42,Доставка!$K:$K,2,FALSE)</f>
        <v>#N/A</v>
      </c>
      <c r="U42" s="56" t="s">
        <v>1107</v>
      </c>
      <c r="V42" s="67" t="e">
        <f>VLOOKUP(U42,Доставка!$K:$K,2,FALSE)</f>
        <v>#N/A</v>
      </c>
      <c r="W42" s="56" t="s">
        <v>1156</v>
      </c>
      <c r="X42" s="67" t="e">
        <f>VLOOKUP(W42,Доставка!$K:$K,2,FALSE)</f>
        <v>#N/A</v>
      </c>
    </row>
    <row r="43" spans="15:24">
      <c r="O43" s="56" t="s">
        <v>958</v>
      </c>
      <c r="P43" s="67" t="e">
        <f>VLOOKUP(O43,Доставка!K:K,2,FALSE)</f>
        <v>#N/A</v>
      </c>
      <c r="Q43" s="56" t="s">
        <v>1007</v>
      </c>
      <c r="R43" s="67" t="e">
        <f>VLOOKUP(Q43,Доставка!$K:$K,2,FALSE)</f>
        <v>#N/A</v>
      </c>
      <c r="S43" s="56" t="s">
        <v>1059</v>
      </c>
      <c r="T43" s="67" t="e">
        <f>VLOOKUP(S43,Доставка!$K:$K,2,FALSE)</f>
        <v>#N/A</v>
      </c>
      <c r="U43" s="56" t="s">
        <v>1108</v>
      </c>
      <c r="V43" s="67" t="e">
        <f>VLOOKUP(U43,Доставка!$K:$K,2,FALSE)</f>
        <v>#N/A</v>
      </c>
      <c r="W43" s="56" t="s">
        <v>1157</v>
      </c>
      <c r="X43" s="67" t="e">
        <f>VLOOKUP(W43,Доставка!$K:$K,2,FALSE)</f>
        <v>#N/A</v>
      </c>
    </row>
    <row r="44" spans="15:24">
      <c r="O44" s="56" t="s">
        <v>959</v>
      </c>
      <c r="P44" s="67" t="e">
        <f>VLOOKUP(O44,Доставка!K:K,2,FALSE)</f>
        <v>#N/A</v>
      </c>
      <c r="Q44" s="56" t="s">
        <v>1008</v>
      </c>
      <c r="R44" s="67" t="e">
        <f>VLOOKUP(Q44,Доставка!$K:$K,2,FALSE)</f>
        <v>#N/A</v>
      </c>
      <c r="S44" s="56" t="s">
        <v>1060</v>
      </c>
      <c r="T44" s="67" t="e">
        <f>VLOOKUP(S44,Доставка!$K:$K,2,FALSE)</f>
        <v>#N/A</v>
      </c>
      <c r="U44" s="56" t="s">
        <v>1109</v>
      </c>
      <c r="V44" s="67" t="e">
        <f>VLOOKUP(U44,Доставка!$K:$K,2,FALSE)</f>
        <v>#N/A</v>
      </c>
      <c r="W44" s="56" t="s">
        <v>1158</v>
      </c>
      <c r="X44" s="67" t="e">
        <f>VLOOKUP(W44,Доставка!$K:$K,2,FALSE)</f>
        <v>#N/A</v>
      </c>
    </row>
    <row r="45" spans="15:24">
      <c r="O45" s="56" t="s">
        <v>960</v>
      </c>
      <c r="P45" s="67" t="e">
        <f>VLOOKUP(O45,Доставка!K:K,2,FALSE)</f>
        <v>#N/A</v>
      </c>
      <c r="Q45" s="56" t="s">
        <v>1009</v>
      </c>
      <c r="R45" s="67" t="e">
        <f>VLOOKUP(Q45,Доставка!$K:$K,2,FALSE)</f>
        <v>#N/A</v>
      </c>
      <c r="S45" s="56" t="s">
        <v>1061</v>
      </c>
      <c r="T45" s="67" t="e">
        <f>VLOOKUP(S45,Доставка!$K:$K,2,FALSE)</f>
        <v>#N/A</v>
      </c>
      <c r="U45" s="56" t="s">
        <v>1110</v>
      </c>
      <c r="V45" s="67" t="e">
        <f>VLOOKUP(U45,Доставка!$K:$K,2,FALSE)</f>
        <v>#N/A</v>
      </c>
      <c r="W45" s="56" t="s">
        <v>1159</v>
      </c>
      <c r="X45" s="67" t="e">
        <f>VLOOKUP(W45,Доставка!$K:$K,2,FALSE)</f>
        <v>#N/A</v>
      </c>
    </row>
    <row r="46" spans="15:24">
      <c r="O46" s="56" t="s">
        <v>961</v>
      </c>
      <c r="P46" s="67" t="e">
        <f>VLOOKUP(O46,Доставка!K:K,2,FALSE)</f>
        <v>#N/A</v>
      </c>
      <c r="Q46" s="56" t="s">
        <v>1010</v>
      </c>
      <c r="R46" s="67" t="e">
        <f>VLOOKUP(Q46,Доставка!$K:$K,2,FALSE)</f>
        <v>#N/A</v>
      </c>
      <c r="S46" s="56" t="s">
        <v>1062</v>
      </c>
      <c r="T46" s="67" t="e">
        <f>VLOOKUP(S46,Доставка!$K:$K,2,FALSE)</f>
        <v>#N/A</v>
      </c>
      <c r="U46" s="56" t="s">
        <v>1111</v>
      </c>
      <c r="V46" s="67" t="e">
        <f>VLOOKUP(U46,Доставка!$K:$K,2,FALSE)</f>
        <v>#N/A</v>
      </c>
      <c r="W46" s="56" t="s">
        <v>1160</v>
      </c>
      <c r="X46" s="67" t="e">
        <f>VLOOKUP(W46,Доставка!$K:$K,2,FALSE)</f>
        <v>#N/A</v>
      </c>
    </row>
    <row r="47" spans="15:24">
      <c r="O47" s="56" t="s">
        <v>962</v>
      </c>
      <c r="P47" s="67" t="e">
        <f>VLOOKUP(O47,Доставка!K:K,2,FALSE)</f>
        <v>#N/A</v>
      </c>
      <c r="Q47" s="56" t="s">
        <v>1011</v>
      </c>
      <c r="R47" s="67" t="e">
        <f>VLOOKUP(Q47,Доставка!$K:$K,2,FALSE)</f>
        <v>#N/A</v>
      </c>
      <c r="S47" s="56" t="s">
        <v>1063</v>
      </c>
      <c r="T47" s="67" t="e">
        <f>VLOOKUP(S47,Доставка!$K:$K,2,FALSE)</f>
        <v>#N/A</v>
      </c>
      <c r="U47" s="56" t="s">
        <v>1112</v>
      </c>
      <c r="V47" s="67" t="e">
        <f>VLOOKUP(U47,Доставка!$K:$K,2,FALSE)</f>
        <v>#N/A</v>
      </c>
      <c r="W47" s="56" t="s">
        <v>1161</v>
      </c>
      <c r="X47" s="67" t="e">
        <f>VLOOKUP(W47,Доставка!$K:$K,2,FALSE)</f>
        <v>#N/A</v>
      </c>
    </row>
    <row r="48" spans="15:24">
      <c r="O48" s="56" t="s">
        <v>963</v>
      </c>
      <c r="P48" s="67" t="e">
        <f>VLOOKUP(O48,Доставка!K:K,2,FALSE)</f>
        <v>#N/A</v>
      </c>
      <c r="Q48" s="56" t="s">
        <v>1012</v>
      </c>
      <c r="R48" s="67" t="e">
        <f>VLOOKUP(Q48,Доставка!$K:$K,2,FALSE)</f>
        <v>#N/A</v>
      </c>
      <c r="S48" s="56" t="s">
        <v>1064</v>
      </c>
      <c r="T48" s="67" t="e">
        <f>VLOOKUP(S48,Доставка!$K:$K,2,FALSE)</f>
        <v>#N/A</v>
      </c>
      <c r="U48" s="56" t="s">
        <v>1113</v>
      </c>
      <c r="V48" s="67" t="e">
        <f>VLOOKUP(U48,Доставка!$K:$K,2,FALSE)</f>
        <v>#N/A</v>
      </c>
      <c r="W48" s="56" t="s">
        <v>1162</v>
      </c>
      <c r="X48" s="67" t="e">
        <f>VLOOKUP(W48,Доставка!$K:$K,2,FALSE)</f>
        <v>#N/A</v>
      </c>
    </row>
    <row r="49" spans="15:24">
      <c r="O49" s="56" t="s">
        <v>964</v>
      </c>
      <c r="P49" s="67" t="e">
        <f>VLOOKUP(O49,Доставка!K:K,2,FALSE)</f>
        <v>#N/A</v>
      </c>
      <c r="Q49" s="56" t="s">
        <v>1013</v>
      </c>
      <c r="R49" s="67" t="e">
        <f>VLOOKUP(Q49,Доставка!$K:$K,2,FALSE)</f>
        <v>#N/A</v>
      </c>
      <c r="S49" s="56" t="s">
        <v>1065</v>
      </c>
      <c r="T49" s="67" t="e">
        <f>VLOOKUP(S49,Доставка!$K:$K,2,FALSE)</f>
        <v>#N/A</v>
      </c>
      <c r="U49" s="56" t="s">
        <v>1114</v>
      </c>
      <c r="V49" s="67" t="e">
        <f>VLOOKUP(U49,Доставка!$K:$K,2,FALSE)</f>
        <v>#N/A</v>
      </c>
      <c r="W49" s="56" t="s">
        <v>1163</v>
      </c>
      <c r="X49" s="67" t="e">
        <f>VLOOKUP(W49,Доставка!$K:$K,2,FALSE)</f>
        <v>#N/A</v>
      </c>
    </row>
    <row r="50" spans="15:24">
      <c r="O50" s="56" t="s">
        <v>965</v>
      </c>
      <c r="P50" s="67" t="e">
        <f>VLOOKUP(O50,Доставка!K:K,2,FALSE)</f>
        <v>#N/A</v>
      </c>
      <c r="Q50" s="56" t="s">
        <v>1014</v>
      </c>
      <c r="R50" s="67" t="e">
        <f>VLOOKUP(Q50,Доставка!$K:$K,2,FALSE)</f>
        <v>#N/A</v>
      </c>
      <c r="S50" s="56" t="s">
        <v>1066</v>
      </c>
      <c r="T50" s="67" t="e">
        <f>VLOOKUP(S50,Доставка!$K:$K,2,FALSE)</f>
        <v>#N/A</v>
      </c>
      <c r="U50" s="56" t="s">
        <v>1115</v>
      </c>
      <c r="V50" s="67" t="e">
        <f>VLOOKUP(U50,Доставка!$K:$K,2,FALSE)</f>
        <v>#N/A</v>
      </c>
      <c r="W50" s="56" t="s">
        <v>1164</v>
      </c>
      <c r="X50" s="67" t="e">
        <f>VLOOKUP(W50,Доставка!$K:$K,2,FALSE)</f>
        <v>#N/A</v>
      </c>
    </row>
    <row r="51" spans="15:24">
      <c r="O51" s="56" t="s">
        <v>966</v>
      </c>
      <c r="P51" s="67" t="e">
        <f>VLOOKUP(O51,Доставка!K:K,2,FALSE)</f>
        <v>#N/A</v>
      </c>
      <c r="Q51" s="56" t="s">
        <v>1015</v>
      </c>
      <c r="R51" s="67" t="e">
        <f>VLOOKUP(Q51,Доставка!$K:$K,2,FALSE)</f>
        <v>#N/A</v>
      </c>
      <c r="S51" s="56" t="s">
        <v>1067</v>
      </c>
      <c r="T51" s="67" t="e">
        <f>VLOOKUP(S51,Доставка!$K:$K,2,FALSE)</f>
        <v>#N/A</v>
      </c>
      <c r="U51" s="56" t="s">
        <v>1116</v>
      </c>
      <c r="V51" s="67" t="e">
        <f>VLOOKUP(U51,Доставка!$K:$K,2,FALSE)</f>
        <v>#N/A</v>
      </c>
      <c r="W51" s="56" t="s">
        <v>1165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6"/>
  <sheetViews>
    <sheetView workbookViewId="0">
      <selection activeCell="B32" sqref="B32"/>
    </sheetView>
  </sheetViews>
  <sheetFormatPr defaultRowHeight="14.4"/>
  <cols>
    <col min="1" max="1" width="11" bestFit="1" customWidth="1"/>
    <col min="2" max="2" width="29.5546875" customWidth="1"/>
    <col min="3" max="3" width="20.109375" customWidth="1"/>
  </cols>
  <sheetData>
    <row r="1" spans="2:3">
      <c r="B1" s="4" t="s">
        <v>85</v>
      </c>
      <c r="C1" s="4" t="s">
        <v>86</v>
      </c>
    </row>
    <row r="2" spans="2:3">
      <c r="B2" s="3" t="s">
        <v>2478</v>
      </c>
      <c r="C2" s="3" t="s">
        <v>2546</v>
      </c>
    </row>
    <row r="3" spans="2:3">
      <c r="B3" s="3" t="s">
        <v>2479</v>
      </c>
      <c r="C3" s="3" t="s">
        <v>2547</v>
      </c>
    </row>
    <row r="4" spans="2:3">
      <c r="B4" s="3" t="s">
        <v>2480</v>
      </c>
      <c r="C4" s="3" t="s">
        <v>2548</v>
      </c>
    </row>
    <row r="5" spans="2:3">
      <c r="B5" s="3"/>
      <c r="C5" s="3"/>
    </row>
    <row r="6" spans="2:3">
      <c r="B6" s="3"/>
      <c r="C6" s="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75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9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Водитель5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148</v>
      </c>
      <c r="B2" s="35" t="str">
        <f>IFERROR(VLOOKUP($A2,Доставка!$A:$J,7,FALSE),"")</f>
        <v>Отправитель 1</v>
      </c>
      <c r="C2" s="35" t="str">
        <f>IFERROR(VLOOKUP($A2,Доставка!$A:$J,8,FALSE),"")</f>
        <v>Клиент11</v>
      </c>
      <c r="D2" s="35" t="str">
        <f>VLOOKUP($A2,Доставка!$A:$J,7,FALSE)</f>
        <v>Отправитель 1</v>
      </c>
      <c r="E2" s="35" t="str">
        <f>IFERROR(VLOOKUP($A2,Доставка!$A:$N,14,FALSE),"")</f>
        <v>Москва, проезд № 607,д.14</v>
      </c>
      <c r="F2" s="35">
        <f>SUMIF(Доставка!$A:$A,$A2,Доставка!L:L)</f>
        <v>1466.0309999999999</v>
      </c>
      <c r="G2" s="35">
        <f>SUMIF(Доставка!$A:$A,$A2,Доставка!$M:$M)</f>
        <v>107</v>
      </c>
      <c r="J2" s="36" t="s">
        <v>99</v>
      </c>
      <c r="K2" s="3" t="str">
        <f>IF(VLOOKUP($A$2,Доставка!A:F,6,FALSE)="","",VLOOKUP($A$2,Доставка!A:F,6,FALSE))</f>
        <v>А 001 АС 19</v>
      </c>
      <c r="L2" s="105"/>
      <c r="O2" s="56" t="s">
        <v>148</v>
      </c>
      <c r="P2" s="67" t="e">
        <f>VLOOKUP(O2,Доставка!$K:$K,2,FALSE)</f>
        <v>#N/A</v>
      </c>
      <c r="Q2" s="56" t="s">
        <v>1166</v>
      </c>
      <c r="R2" s="67" t="e">
        <f>VLOOKUP(Q2,Доставка!$K:$K,2,FALSE)</f>
        <v>#N/A</v>
      </c>
      <c r="S2" s="56" t="s">
        <v>1167</v>
      </c>
      <c r="T2" s="67" t="e">
        <f>VLOOKUP(S2,Доставка!$K:$K,2,FALSE)</f>
        <v>#N/A</v>
      </c>
      <c r="U2" s="56" t="s">
        <v>1168</v>
      </c>
      <c r="V2" s="67" t="e">
        <f>VLOOKUP(U2,Доставка!$K:$K,2,FALSE)</f>
        <v>#N/A</v>
      </c>
      <c r="W2" s="56" t="s">
        <v>1169</v>
      </c>
      <c r="X2" s="67" t="e">
        <f>VLOOKUP(W2,Доставка!$K:$K,2,FALSE)</f>
        <v>#N/A</v>
      </c>
    </row>
    <row r="3" spans="1:24">
      <c r="A3" s="56" t="s">
        <v>149</v>
      </c>
      <c r="B3" s="35" t="str">
        <f>IFERROR(VLOOKUP($A3,Доставка!$A:$J,7,FALSE),"")</f>
        <v>Отправитель 2</v>
      </c>
      <c r="C3" s="35" t="str">
        <f>IFERROR(VLOOKUP($A3,Доставка!$A:$J,8,FALSE),"")</f>
        <v>Клиент14</v>
      </c>
      <c r="D3" s="35" t="str">
        <f>VLOOKUP($A3,Доставка!$A:$J,7,FALSE)</f>
        <v>Отправитель 2</v>
      </c>
      <c r="E3" s="35" t="str">
        <f>IFERROR(VLOOKUP($A3,Доставка!$A:$N,14,FALSE),"")</f>
        <v>Москва, ул.Шоссейная,2б</v>
      </c>
      <c r="F3" s="35">
        <f>SUMIF(Доставка!$A:$A,$A3,Доставка!L:L)</f>
        <v>151.96100000000001</v>
      </c>
      <c r="G3" s="35">
        <f>SUMIF(Доставка!$A:$A,$A3,Доставка!$M:$M)</f>
        <v>15</v>
      </c>
      <c r="O3" s="56" t="s">
        <v>149</v>
      </c>
      <c r="P3" s="67" t="e">
        <f>VLOOKUP(O3,Доставка!K:K,2,FALSE)</f>
        <v>#N/A</v>
      </c>
      <c r="Q3" s="56" t="s">
        <v>1210</v>
      </c>
      <c r="R3" s="67" t="e">
        <f>VLOOKUP(Q3,Доставка!$K:$K,2,FALSE)</f>
        <v>#N/A</v>
      </c>
      <c r="S3" s="56" t="s">
        <v>1259</v>
      </c>
      <c r="T3" s="67" t="e">
        <f>VLOOKUP(S3,Доставка!$K:$K,2,FALSE)</f>
        <v>#N/A</v>
      </c>
      <c r="U3" s="56" t="s">
        <v>1308</v>
      </c>
      <c r="V3" s="67" t="e">
        <f>VLOOKUP(U3,Доставка!$K:$K,2,FALSE)</f>
        <v>#N/A</v>
      </c>
      <c r="W3" s="56" t="s">
        <v>1357</v>
      </c>
      <c r="X3" s="67" t="e">
        <f>VLOOKUP(W3,Доставка!$K:$K,2,FALSE)</f>
        <v>#N/A</v>
      </c>
    </row>
    <row r="4" spans="1:24">
      <c r="A4" s="56" t="s">
        <v>150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150</v>
      </c>
      <c r="P4" s="67" t="e">
        <f>VLOOKUP(O4,Доставка!K:K,2,FALSE)</f>
        <v>#N/A</v>
      </c>
      <c r="Q4" s="56" t="s">
        <v>1211</v>
      </c>
      <c r="R4" s="67" t="e">
        <f>VLOOKUP(Q4,Доставка!$K:$K,2,FALSE)</f>
        <v>#N/A</v>
      </c>
      <c r="S4" s="56" t="s">
        <v>1260</v>
      </c>
      <c r="T4" s="67" t="e">
        <f>VLOOKUP(S4,Доставка!$K:$K,2,FALSE)</f>
        <v>#N/A</v>
      </c>
      <c r="U4" s="56" t="s">
        <v>1309</v>
      </c>
      <c r="V4" s="67" t="e">
        <f>VLOOKUP(U4,Доставка!$K:$K,2,FALSE)</f>
        <v>#N/A</v>
      </c>
      <c r="W4" s="56" t="s">
        <v>1358</v>
      </c>
      <c r="X4" s="67" t="e">
        <f>VLOOKUP(W4,Доставка!$K:$K,2,FALSE)</f>
        <v>#N/A</v>
      </c>
    </row>
    <row r="5" spans="1:24">
      <c r="A5" s="56" t="s">
        <v>151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151</v>
      </c>
      <c r="P5" s="67" t="e">
        <f>VLOOKUP(O5,Доставка!K:K,2,FALSE)</f>
        <v>#N/A</v>
      </c>
      <c r="Q5" s="56" t="s">
        <v>1212</v>
      </c>
      <c r="R5" s="67" t="e">
        <f>VLOOKUP(Q5,Доставка!$K:$K,2,FALSE)</f>
        <v>#N/A</v>
      </c>
      <c r="S5" s="56" t="s">
        <v>1261</v>
      </c>
      <c r="T5" s="67" t="e">
        <f>VLOOKUP(S5,Доставка!$K:$K,2,FALSE)</f>
        <v>#N/A</v>
      </c>
      <c r="U5" s="56" t="s">
        <v>1310</v>
      </c>
      <c r="V5" s="67" t="e">
        <f>VLOOKUP(U5,Доставка!$K:$K,2,FALSE)</f>
        <v>#N/A</v>
      </c>
      <c r="W5" s="56" t="s">
        <v>1359</v>
      </c>
      <c r="X5" s="67" t="e">
        <f>VLOOKUP(W5,Доставка!$K:$K,2,FALSE)</f>
        <v>#N/A</v>
      </c>
    </row>
    <row r="6" spans="1:24">
      <c r="A6" s="56" t="s">
        <v>152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Клиент11</v>
      </c>
      <c r="K6" s="35" t="str">
        <f>E2</f>
        <v>Москва, проезд № 607,д.14</v>
      </c>
      <c r="L6" s="35"/>
      <c r="M6" s="35"/>
      <c r="O6" s="56" t="s">
        <v>152</v>
      </c>
      <c r="P6" s="67" t="e">
        <f>VLOOKUP(O6,Доставка!K:K,2,FALSE)</f>
        <v>#N/A</v>
      </c>
      <c r="Q6" s="56" t="s">
        <v>1213</v>
      </c>
      <c r="R6" s="67" t="e">
        <f>VLOOKUP(Q6,Доставка!$K:$K,2,FALSE)</f>
        <v>#N/A</v>
      </c>
      <c r="S6" s="56" t="s">
        <v>1262</v>
      </c>
      <c r="T6" s="67" t="e">
        <f>VLOOKUP(S6,Доставка!$K:$K,2,FALSE)</f>
        <v>#N/A</v>
      </c>
      <c r="U6" s="56" t="s">
        <v>1311</v>
      </c>
      <c r="V6" s="67" t="e">
        <f>VLOOKUP(U6,Доставка!$K:$K,2,FALSE)</f>
        <v>#N/A</v>
      </c>
      <c r="W6" s="56" t="s">
        <v>1360</v>
      </c>
      <c r="X6" s="67" t="e">
        <f>VLOOKUP(W6,Доставка!$K:$K,2,FALSE)</f>
        <v>#N/A</v>
      </c>
    </row>
    <row r="7" spans="1:24">
      <c r="A7" s="56" t="s">
        <v>153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>Клиент14</v>
      </c>
      <c r="K7" s="35" t="str">
        <f t="shared" ref="K7:K15" si="1">E3</f>
        <v>Москва, ул.Шоссейная,2б</v>
      </c>
      <c r="L7" s="35"/>
      <c r="M7" s="35"/>
      <c r="O7" s="56" t="s">
        <v>153</v>
      </c>
      <c r="P7" s="67" t="e">
        <f>VLOOKUP(O7,Доставка!K:K,2,FALSE)</f>
        <v>#N/A</v>
      </c>
      <c r="Q7" s="56" t="s">
        <v>1214</v>
      </c>
      <c r="R7" s="67" t="e">
        <f>VLOOKUP(Q7,Доставка!$K:$K,2,FALSE)</f>
        <v>#N/A</v>
      </c>
      <c r="S7" s="56" t="s">
        <v>1263</v>
      </c>
      <c r="T7" s="67" t="e">
        <f>VLOOKUP(S7,Доставка!$K:$K,2,FALSE)</f>
        <v>#N/A</v>
      </c>
      <c r="U7" s="56" t="s">
        <v>1312</v>
      </c>
      <c r="V7" s="67" t="e">
        <f>VLOOKUP(U7,Доставка!$K:$K,2,FALSE)</f>
        <v>#N/A</v>
      </c>
      <c r="W7" s="56" t="s">
        <v>1361</v>
      </c>
      <c r="X7" s="67" t="e">
        <f>VLOOKUP(W7,Доставка!$K:$K,2,FALSE)</f>
        <v>#N/A</v>
      </c>
    </row>
    <row r="8" spans="1:24">
      <c r="A8" s="56" t="s">
        <v>154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154</v>
      </c>
      <c r="P8" s="67" t="e">
        <f>VLOOKUP(O8,Доставка!K:K,2,FALSE)</f>
        <v>#N/A</v>
      </c>
      <c r="Q8" s="56" t="s">
        <v>1215</v>
      </c>
      <c r="R8" s="67" t="e">
        <f>VLOOKUP(Q8,Доставка!$K:$K,2,FALSE)</f>
        <v>#N/A</v>
      </c>
      <c r="S8" s="56" t="s">
        <v>1264</v>
      </c>
      <c r="T8" s="67" t="e">
        <f>VLOOKUP(S8,Доставка!$K:$K,2,FALSE)</f>
        <v>#N/A</v>
      </c>
      <c r="U8" s="56" t="s">
        <v>1313</v>
      </c>
      <c r="V8" s="67" t="e">
        <f>VLOOKUP(U8,Доставка!$K:$K,2,FALSE)</f>
        <v>#N/A</v>
      </c>
      <c r="W8" s="56" t="s">
        <v>1362</v>
      </c>
      <c r="X8" s="67" t="e">
        <f>VLOOKUP(W8,Доставка!$K:$K,2,FALSE)</f>
        <v>#N/A</v>
      </c>
    </row>
    <row r="9" spans="1:24">
      <c r="A9" s="56" t="s">
        <v>155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155</v>
      </c>
      <c r="P9" s="67" t="e">
        <f>VLOOKUP(O9,Доставка!K:K,2,FALSE)</f>
        <v>#N/A</v>
      </c>
      <c r="Q9" s="56" t="s">
        <v>1216</v>
      </c>
      <c r="R9" s="67" t="e">
        <f>VLOOKUP(Q9,Доставка!$K:$K,2,FALSE)</f>
        <v>#N/A</v>
      </c>
      <c r="S9" s="56" t="s">
        <v>1265</v>
      </c>
      <c r="T9" s="67" t="e">
        <f>VLOOKUP(S9,Доставка!$K:$K,2,FALSE)</f>
        <v>#N/A</v>
      </c>
      <c r="U9" s="56" t="s">
        <v>1314</v>
      </c>
      <c r="V9" s="67" t="e">
        <f>VLOOKUP(U9,Доставка!$K:$K,2,FALSE)</f>
        <v>#N/A</v>
      </c>
      <c r="W9" s="56" t="s">
        <v>1363</v>
      </c>
      <c r="X9" s="67" t="e">
        <f>VLOOKUP(W9,Доставка!$K:$K,2,FALSE)</f>
        <v>#N/A</v>
      </c>
    </row>
    <row r="10" spans="1:24">
      <c r="A10" s="56" t="s">
        <v>156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156</v>
      </c>
      <c r="P10" s="67" t="e">
        <f>VLOOKUP(O10,Доставка!K:K,2,FALSE)</f>
        <v>#N/A</v>
      </c>
      <c r="Q10" s="56" t="s">
        <v>1217</v>
      </c>
      <c r="R10" s="67" t="e">
        <f>VLOOKUP(Q10,Доставка!$K:$K,2,FALSE)</f>
        <v>#N/A</v>
      </c>
      <c r="S10" s="56" t="s">
        <v>1266</v>
      </c>
      <c r="T10" s="67" t="e">
        <f>VLOOKUP(S10,Доставка!$K:$K,2,FALSE)</f>
        <v>#N/A</v>
      </c>
      <c r="U10" s="56" t="s">
        <v>1315</v>
      </c>
      <c r="V10" s="67" t="e">
        <f>VLOOKUP(U10,Доставка!$K:$K,2,FALSE)</f>
        <v>#N/A</v>
      </c>
      <c r="W10" s="56" t="s">
        <v>1364</v>
      </c>
      <c r="X10" s="67" t="e">
        <f>VLOOKUP(W10,Доставка!$K:$K,2,FALSE)</f>
        <v>#N/A</v>
      </c>
    </row>
    <row r="11" spans="1:24">
      <c r="A11" s="56" t="s">
        <v>157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157</v>
      </c>
      <c r="P11" s="67" t="e">
        <f>VLOOKUP(O11,Доставка!K:K,2,FALSE)</f>
        <v>#N/A</v>
      </c>
      <c r="Q11" s="56" t="s">
        <v>1218</v>
      </c>
      <c r="R11" s="67" t="e">
        <f>VLOOKUP(Q11,Доставка!$K:$K,2,FALSE)</f>
        <v>#N/A</v>
      </c>
      <c r="S11" s="56" t="s">
        <v>1267</v>
      </c>
      <c r="T11" s="67" t="e">
        <f>VLOOKUP(S11,Доставка!$K:$K,2,FALSE)</f>
        <v>#N/A</v>
      </c>
      <c r="U11" s="56" t="s">
        <v>1316</v>
      </c>
      <c r="V11" s="67" t="e">
        <f>VLOOKUP(U11,Доставка!$K:$K,2,FALSE)</f>
        <v>#N/A</v>
      </c>
      <c r="W11" s="56" t="s">
        <v>1365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1170</v>
      </c>
      <c r="P12" s="67" t="e">
        <f>VLOOKUP(O12,Доставка!K:K,2,FALSE)</f>
        <v>#N/A</v>
      </c>
      <c r="Q12" s="56" t="s">
        <v>1219</v>
      </c>
      <c r="R12" s="67" t="e">
        <f>VLOOKUP(Q12,Доставка!$K:$K,2,FALSE)</f>
        <v>#N/A</v>
      </c>
      <c r="S12" s="56" t="s">
        <v>1268</v>
      </c>
      <c r="T12" s="67" t="e">
        <f>VLOOKUP(S12,Доставка!$K:$K,2,FALSE)</f>
        <v>#N/A</v>
      </c>
      <c r="U12" s="56" t="s">
        <v>1317</v>
      </c>
      <c r="V12" s="67" t="e">
        <f>VLOOKUP(U12,Доставка!$K:$K,2,FALSE)</f>
        <v>#N/A</v>
      </c>
      <c r="W12" s="56" t="s">
        <v>1366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1171</v>
      </c>
      <c r="P13" s="67" t="e">
        <f>VLOOKUP(O13,Доставка!K:K,2,FALSE)</f>
        <v>#N/A</v>
      </c>
      <c r="Q13" s="56" t="s">
        <v>1220</v>
      </c>
      <c r="R13" s="67" t="e">
        <f>VLOOKUP(Q13,Доставка!$K:$K,2,FALSE)</f>
        <v>#N/A</v>
      </c>
      <c r="S13" s="56" t="s">
        <v>1269</v>
      </c>
      <c r="T13" s="67" t="e">
        <f>VLOOKUP(S13,Доставка!$K:$K,2,FALSE)</f>
        <v>#N/A</v>
      </c>
      <c r="U13" s="56" t="s">
        <v>1318</v>
      </c>
      <c r="V13" s="67" t="e">
        <f>VLOOKUP(U13,Доставка!$K:$K,2,FALSE)</f>
        <v>#N/A</v>
      </c>
      <c r="W13" s="56" t="s">
        <v>1367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1172</v>
      </c>
      <c r="P14" s="67" t="e">
        <f>VLOOKUP(O14,Доставка!K:K,2,FALSE)</f>
        <v>#N/A</v>
      </c>
      <c r="Q14" s="56" t="s">
        <v>1221</v>
      </c>
      <c r="R14" s="67" t="e">
        <f>VLOOKUP(Q14,Доставка!$K:$K,2,FALSE)</f>
        <v>#N/A</v>
      </c>
      <c r="S14" s="56" t="s">
        <v>1270</v>
      </c>
      <c r="T14" s="67" t="e">
        <f>VLOOKUP(S14,Доставка!$K:$K,2,FALSE)</f>
        <v>#N/A</v>
      </c>
      <c r="U14" s="56" t="s">
        <v>1319</v>
      </c>
      <c r="V14" s="67" t="e">
        <f>VLOOKUP(U14,Доставка!$K:$K,2,FALSE)</f>
        <v>#N/A</v>
      </c>
      <c r="W14" s="56" t="s">
        <v>1368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1173</v>
      </c>
      <c r="P15" s="67" t="e">
        <f>VLOOKUP(O15,Доставка!K:K,2,FALSE)</f>
        <v>#N/A</v>
      </c>
      <c r="Q15" s="56" t="s">
        <v>1222</v>
      </c>
      <c r="R15" s="67" t="e">
        <f>VLOOKUP(Q15,Доставка!$K:$K,2,FALSE)</f>
        <v>#N/A</v>
      </c>
      <c r="S15" s="56" t="s">
        <v>1271</v>
      </c>
      <c r="T15" s="67" t="e">
        <f>VLOOKUP(S15,Доставка!$K:$K,2,FALSE)</f>
        <v>#N/A</v>
      </c>
      <c r="U15" s="56" t="s">
        <v>1320</v>
      </c>
      <c r="V15" s="67" t="e">
        <f>VLOOKUP(U15,Доставка!$K:$K,2,FALSE)</f>
        <v>#N/A</v>
      </c>
      <c r="W15" s="56" t="s">
        <v>1369</v>
      </c>
      <c r="X15" s="67" t="e">
        <f>VLOOKUP(W15,Доставка!$K:$K,2,FALSE)</f>
        <v>#N/A</v>
      </c>
    </row>
    <row r="16" spans="1:24">
      <c r="O16" s="56" t="s">
        <v>1174</v>
      </c>
      <c r="P16" s="67" t="e">
        <f>VLOOKUP(O16,Доставка!K:K,2,FALSE)</f>
        <v>#N/A</v>
      </c>
      <c r="Q16" s="56" t="s">
        <v>1223</v>
      </c>
      <c r="R16" s="67" t="e">
        <f>VLOOKUP(Q16,Доставка!$K:$K,2,FALSE)</f>
        <v>#N/A</v>
      </c>
      <c r="S16" s="56" t="s">
        <v>1272</v>
      </c>
      <c r="T16" s="67" t="e">
        <f>VLOOKUP(S16,Доставка!$K:$K,2,FALSE)</f>
        <v>#N/A</v>
      </c>
      <c r="U16" s="56" t="s">
        <v>1321</v>
      </c>
      <c r="V16" s="67" t="e">
        <f>VLOOKUP(U16,Доставка!$K:$K,2,FALSE)</f>
        <v>#N/A</v>
      </c>
      <c r="W16" s="56" t="s">
        <v>1370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1175</v>
      </c>
      <c r="P17" s="67" t="e">
        <f>VLOOKUP(O17,Доставка!K:K,2,FALSE)</f>
        <v>#N/A</v>
      </c>
      <c r="Q17" s="56" t="s">
        <v>1224</v>
      </c>
      <c r="R17" s="67" t="e">
        <f>VLOOKUP(Q17,Доставка!$K:$K,2,FALSE)</f>
        <v>#N/A</v>
      </c>
      <c r="S17" s="56" t="s">
        <v>1273</v>
      </c>
      <c r="T17" s="67" t="e">
        <f>VLOOKUP(S17,Доставка!$K:$K,2,FALSE)</f>
        <v>#N/A</v>
      </c>
      <c r="U17" s="56" t="s">
        <v>1322</v>
      </c>
      <c r="V17" s="67" t="e">
        <f>VLOOKUP(U17,Доставка!$K:$K,2,FALSE)</f>
        <v>#N/A</v>
      </c>
      <c r="W17" s="56" t="s">
        <v>1371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1176</v>
      </c>
      <c r="P18" s="67" t="e">
        <f>VLOOKUP(O18,Доставка!K:K,2,FALSE)</f>
        <v>#N/A</v>
      </c>
      <c r="Q18" s="56" t="s">
        <v>1225</v>
      </c>
      <c r="R18" s="67" t="e">
        <f>VLOOKUP(Q18,Доставка!$K:$K,2,FALSE)</f>
        <v>#N/A</v>
      </c>
      <c r="S18" s="56" t="s">
        <v>1274</v>
      </c>
      <c r="T18" s="67" t="e">
        <f>VLOOKUP(S18,Доставка!$K:$K,2,FALSE)</f>
        <v>#N/A</v>
      </c>
      <c r="U18" s="56" t="s">
        <v>1323</v>
      </c>
      <c r="V18" s="67" t="e">
        <f>VLOOKUP(U18,Доставка!$K:$K,2,FALSE)</f>
        <v>#N/A</v>
      </c>
      <c r="W18" s="56" t="s">
        <v>1372</v>
      </c>
      <c r="X18" s="67" t="e">
        <f>VLOOKUP(W18,Доставка!$K:$K,2,FALSE)</f>
        <v>#N/A</v>
      </c>
    </row>
    <row r="19" spans="11:24">
      <c r="O19" s="56" t="s">
        <v>1177</v>
      </c>
      <c r="P19" s="67" t="e">
        <f>VLOOKUP(O19,Доставка!K:K,2,FALSE)</f>
        <v>#N/A</v>
      </c>
      <c r="Q19" s="56" t="s">
        <v>1226</v>
      </c>
      <c r="R19" s="67" t="e">
        <f>VLOOKUP(Q19,Доставка!$K:$K,2,FALSE)</f>
        <v>#N/A</v>
      </c>
      <c r="S19" s="56" t="s">
        <v>1275</v>
      </c>
      <c r="T19" s="67" t="e">
        <f>VLOOKUP(S19,Доставка!$K:$K,2,FALSE)</f>
        <v>#N/A</v>
      </c>
      <c r="U19" s="56" t="s">
        <v>1324</v>
      </c>
      <c r="V19" s="67" t="e">
        <f>VLOOKUP(U19,Доставка!$K:$K,2,FALSE)</f>
        <v>#N/A</v>
      </c>
      <c r="W19" s="56" t="s">
        <v>1373</v>
      </c>
      <c r="X19" s="67" t="e">
        <f>VLOOKUP(W19,Доставка!$K:$K,2,FALSE)</f>
        <v>#N/A</v>
      </c>
    </row>
    <row r="20" spans="11:24">
      <c r="O20" s="56" t="s">
        <v>1178</v>
      </c>
      <c r="P20" s="67" t="e">
        <f>VLOOKUP(O20,Доставка!K:K,2,FALSE)</f>
        <v>#N/A</v>
      </c>
      <c r="Q20" s="56" t="s">
        <v>1227</v>
      </c>
      <c r="R20" s="67" t="e">
        <f>VLOOKUP(Q20,Доставка!$K:$K,2,FALSE)</f>
        <v>#N/A</v>
      </c>
      <c r="S20" s="56" t="s">
        <v>1276</v>
      </c>
      <c r="T20" s="67" t="e">
        <f>VLOOKUP(S20,Доставка!$K:$K,2,FALSE)</f>
        <v>#N/A</v>
      </c>
      <c r="U20" s="56" t="s">
        <v>1325</v>
      </c>
      <c r="V20" s="67" t="e">
        <f>VLOOKUP(U20,Доставка!$K:$K,2,FALSE)</f>
        <v>#N/A</v>
      </c>
      <c r="W20" s="56" t="s">
        <v>1374</v>
      </c>
      <c r="X20" s="67" t="e">
        <f>VLOOKUP(W20,Доставка!$K:$K,2,FALSE)</f>
        <v>#N/A</v>
      </c>
    </row>
    <row r="21" spans="11:24">
      <c r="O21" s="56" t="s">
        <v>1179</v>
      </c>
      <c r="P21" s="67" t="e">
        <f>VLOOKUP(O21,Доставка!K:K,2,FALSE)</f>
        <v>#N/A</v>
      </c>
      <c r="Q21" s="56" t="s">
        <v>1228</v>
      </c>
      <c r="R21" s="67" t="e">
        <f>VLOOKUP(Q21,Доставка!$K:$K,2,FALSE)</f>
        <v>#N/A</v>
      </c>
      <c r="S21" s="56" t="s">
        <v>1277</v>
      </c>
      <c r="T21" s="67" t="e">
        <f>VLOOKUP(S21,Доставка!$K:$K,2,FALSE)</f>
        <v>#N/A</v>
      </c>
      <c r="U21" s="56" t="s">
        <v>1326</v>
      </c>
      <c r="V21" s="67" t="e">
        <f>VLOOKUP(U21,Доставка!$K:$K,2,FALSE)</f>
        <v>#N/A</v>
      </c>
      <c r="W21" s="56" t="s">
        <v>1375</v>
      </c>
      <c r="X21" s="67" t="e">
        <f>VLOOKUP(W21,Доставка!$K:$K,2,FALSE)</f>
        <v>#N/A</v>
      </c>
    </row>
    <row r="22" spans="11:24">
      <c r="O22" s="56" t="s">
        <v>1180</v>
      </c>
      <c r="P22" s="67" t="e">
        <f>VLOOKUP(O22,Доставка!K:K,2,FALSE)</f>
        <v>#N/A</v>
      </c>
      <c r="Q22" s="56" t="s">
        <v>1229</v>
      </c>
      <c r="R22" s="67" t="e">
        <f>VLOOKUP(Q22,Доставка!$K:$K,2,FALSE)</f>
        <v>#N/A</v>
      </c>
      <c r="S22" s="56" t="s">
        <v>1278</v>
      </c>
      <c r="T22" s="67" t="e">
        <f>VLOOKUP(S22,Доставка!$K:$K,2,FALSE)</f>
        <v>#N/A</v>
      </c>
      <c r="U22" s="56" t="s">
        <v>1327</v>
      </c>
      <c r="V22" s="67" t="e">
        <f>VLOOKUP(U22,Доставка!$K:$K,2,FALSE)</f>
        <v>#N/A</v>
      </c>
      <c r="W22" s="56" t="s">
        <v>1376</v>
      </c>
      <c r="X22" s="67" t="e">
        <f>VLOOKUP(W22,Доставка!$K:$K,2,FALSE)</f>
        <v>#N/A</v>
      </c>
    </row>
    <row r="23" spans="11:24">
      <c r="O23" s="56" t="s">
        <v>1181</v>
      </c>
      <c r="P23" s="67" t="e">
        <f>VLOOKUP(O23,Доставка!K:K,2,FALSE)</f>
        <v>#N/A</v>
      </c>
      <c r="Q23" s="56" t="s">
        <v>1230</v>
      </c>
      <c r="R23" s="67" t="e">
        <f>VLOOKUP(Q23,Доставка!$K:$K,2,FALSE)</f>
        <v>#N/A</v>
      </c>
      <c r="S23" s="56" t="s">
        <v>1279</v>
      </c>
      <c r="T23" s="67" t="e">
        <f>VLOOKUP(S23,Доставка!$K:$K,2,FALSE)</f>
        <v>#N/A</v>
      </c>
      <c r="U23" s="56" t="s">
        <v>1328</v>
      </c>
      <c r="V23" s="67" t="e">
        <f>VLOOKUP(U23,Доставка!$K:$K,2,FALSE)</f>
        <v>#N/A</v>
      </c>
      <c r="W23" s="56" t="s">
        <v>1377</v>
      </c>
      <c r="X23" s="67" t="e">
        <f>VLOOKUP(W23,Доставка!$K:$K,2,FALSE)</f>
        <v>#N/A</v>
      </c>
    </row>
    <row r="24" spans="11:24">
      <c r="O24" s="56" t="s">
        <v>1182</v>
      </c>
      <c r="P24" s="67" t="e">
        <f>VLOOKUP(O24,Доставка!K:K,2,FALSE)</f>
        <v>#N/A</v>
      </c>
      <c r="Q24" s="56" t="s">
        <v>1231</v>
      </c>
      <c r="R24" s="67" t="e">
        <f>VLOOKUP(Q24,Доставка!$K:$K,2,FALSE)</f>
        <v>#N/A</v>
      </c>
      <c r="S24" s="56" t="s">
        <v>1280</v>
      </c>
      <c r="T24" s="67" t="e">
        <f>VLOOKUP(S24,Доставка!$K:$K,2,FALSE)</f>
        <v>#N/A</v>
      </c>
      <c r="U24" s="56" t="s">
        <v>1329</v>
      </c>
      <c r="V24" s="67" t="e">
        <f>VLOOKUP(U24,Доставка!$K:$K,2,FALSE)</f>
        <v>#N/A</v>
      </c>
      <c r="W24" s="56" t="s">
        <v>1378</v>
      </c>
      <c r="X24" s="67" t="e">
        <f>VLOOKUP(W24,Доставка!$K:$K,2,FALSE)</f>
        <v>#N/A</v>
      </c>
    </row>
    <row r="25" spans="11:24">
      <c r="O25" s="56" t="s">
        <v>1183</v>
      </c>
      <c r="P25" s="67" t="e">
        <f>VLOOKUP(O25,Доставка!K:K,2,FALSE)</f>
        <v>#N/A</v>
      </c>
      <c r="Q25" s="56" t="s">
        <v>1232</v>
      </c>
      <c r="R25" s="67" t="e">
        <f>VLOOKUP(Q25,Доставка!$K:$K,2,FALSE)</f>
        <v>#N/A</v>
      </c>
      <c r="S25" s="56" t="s">
        <v>1281</v>
      </c>
      <c r="T25" s="67" t="e">
        <f>VLOOKUP(S25,Доставка!$K:$K,2,FALSE)</f>
        <v>#N/A</v>
      </c>
      <c r="U25" s="56" t="s">
        <v>1330</v>
      </c>
      <c r="V25" s="67" t="e">
        <f>VLOOKUP(U25,Доставка!$K:$K,2,FALSE)</f>
        <v>#N/A</v>
      </c>
      <c r="W25" s="56" t="s">
        <v>1379</v>
      </c>
      <c r="X25" s="67" t="e">
        <f>VLOOKUP(W25,Доставка!$K:$K,2,FALSE)</f>
        <v>#N/A</v>
      </c>
    </row>
    <row r="26" spans="11:24">
      <c r="O26" s="56" t="s">
        <v>1184</v>
      </c>
      <c r="P26" s="67" t="e">
        <f>VLOOKUP(O26,Доставка!K:K,2,FALSE)</f>
        <v>#N/A</v>
      </c>
      <c r="Q26" s="56" t="s">
        <v>1233</v>
      </c>
      <c r="R26" s="67" t="e">
        <f>VLOOKUP(Q26,Доставка!$K:$K,2,FALSE)</f>
        <v>#N/A</v>
      </c>
      <c r="S26" s="56" t="s">
        <v>1282</v>
      </c>
      <c r="T26" s="67" t="e">
        <f>VLOOKUP(S26,Доставка!$K:$K,2,FALSE)</f>
        <v>#N/A</v>
      </c>
      <c r="U26" s="56" t="s">
        <v>1331</v>
      </c>
      <c r="V26" s="67" t="e">
        <f>VLOOKUP(U26,Доставка!$K:$K,2,FALSE)</f>
        <v>#N/A</v>
      </c>
      <c r="W26" s="56" t="s">
        <v>1380</v>
      </c>
      <c r="X26" s="67" t="e">
        <f>VLOOKUP(W26,Доставка!$K:$K,2,FALSE)</f>
        <v>#N/A</v>
      </c>
    </row>
    <row r="27" spans="11:24">
      <c r="O27" s="56" t="s">
        <v>1185</v>
      </c>
      <c r="P27" s="67" t="e">
        <f>VLOOKUP(O27,Доставка!K:K,2,FALSE)</f>
        <v>#N/A</v>
      </c>
      <c r="Q27" s="56" t="s">
        <v>1234</v>
      </c>
      <c r="R27" s="67" t="e">
        <f>VLOOKUP(Q27,Доставка!$K:$K,2,FALSE)</f>
        <v>#N/A</v>
      </c>
      <c r="S27" s="56" t="s">
        <v>1283</v>
      </c>
      <c r="T27" s="67" t="e">
        <f>VLOOKUP(S27,Доставка!$K:$K,2,FALSE)</f>
        <v>#N/A</v>
      </c>
      <c r="U27" s="56" t="s">
        <v>1332</v>
      </c>
      <c r="V27" s="67" t="e">
        <f>VLOOKUP(U27,Доставка!$K:$K,2,FALSE)</f>
        <v>#N/A</v>
      </c>
      <c r="W27" s="56" t="s">
        <v>1381</v>
      </c>
      <c r="X27" s="67" t="e">
        <f>VLOOKUP(W27,Доставка!$K:$K,2,FALSE)</f>
        <v>#N/A</v>
      </c>
    </row>
    <row r="28" spans="11:24">
      <c r="O28" s="56" t="s">
        <v>1186</v>
      </c>
      <c r="P28" s="67" t="e">
        <f>VLOOKUP(O28,Доставка!K:K,2,FALSE)</f>
        <v>#N/A</v>
      </c>
      <c r="Q28" s="56" t="s">
        <v>1235</v>
      </c>
      <c r="R28" s="67" t="e">
        <f>VLOOKUP(Q28,Доставка!$K:$K,2,FALSE)</f>
        <v>#N/A</v>
      </c>
      <c r="S28" s="56" t="s">
        <v>1284</v>
      </c>
      <c r="T28" s="67" t="e">
        <f>VLOOKUP(S28,Доставка!$K:$K,2,FALSE)</f>
        <v>#N/A</v>
      </c>
      <c r="U28" s="56" t="s">
        <v>1333</v>
      </c>
      <c r="V28" s="67" t="e">
        <f>VLOOKUP(U28,Доставка!$K:$K,2,FALSE)</f>
        <v>#N/A</v>
      </c>
      <c r="W28" s="56" t="s">
        <v>1382</v>
      </c>
      <c r="X28" s="67" t="e">
        <f>VLOOKUP(W28,Доставка!$K:$K,2,FALSE)</f>
        <v>#N/A</v>
      </c>
    </row>
    <row r="29" spans="11:24">
      <c r="O29" s="56" t="s">
        <v>1187</v>
      </c>
      <c r="P29" s="67" t="e">
        <f>VLOOKUP(O29,Доставка!K:K,2,FALSE)</f>
        <v>#N/A</v>
      </c>
      <c r="Q29" s="56" t="s">
        <v>1236</v>
      </c>
      <c r="R29" s="67" t="e">
        <f>VLOOKUP(Q29,Доставка!$K:$K,2,FALSE)</f>
        <v>#N/A</v>
      </c>
      <c r="S29" s="56" t="s">
        <v>1285</v>
      </c>
      <c r="T29" s="67" t="e">
        <f>VLOOKUP(S29,Доставка!$K:$K,2,FALSE)</f>
        <v>#N/A</v>
      </c>
      <c r="U29" s="56" t="s">
        <v>1334</v>
      </c>
      <c r="V29" s="67" t="e">
        <f>VLOOKUP(U29,Доставка!$K:$K,2,FALSE)</f>
        <v>#N/A</v>
      </c>
      <c r="W29" s="56" t="s">
        <v>1383</v>
      </c>
      <c r="X29" s="67" t="e">
        <f>VLOOKUP(W29,Доставка!$K:$K,2,FALSE)</f>
        <v>#N/A</v>
      </c>
    </row>
    <row r="30" spans="11:24">
      <c r="O30" s="56" t="s">
        <v>1188</v>
      </c>
      <c r="P30" s="67" t="e">
        <f>VLOOKUP(O30,Доставка!K:K,2,FALSE)</f>
        <v>#N/A</v>
      </c>
      <c r="Q30" s="56" t="s">
        <v>1237</v>
      </c>
      <c r="R30" s="67" t="e">
        <f>VLOOKUP(Q30,Доставка!$K:$K,2,FALSE)</f>
        <v>#N/A</v>
      </c>
      <c r="S30" s="56" t="s">
        <v>1286</v>
      </c>
      <c r="T30" s="67" t="e">
        <f>VLOOKUP(S30,Доставка!$K:$K,2,FALSE)</f>
        <v>#N/A</v>
      </c>
      <c r="U30" s="56" t="s">
        <v>1335</v>
      </c>
      <c r="V30" s="67" t="e">
        <f>VLOOKUP(U30,Доставка!$K:$K,2,FALSE)</f>
        <v>#N/A</v>
      </c>
      <c r="W30" s="56" t="s">
        <v>1384</v>
      </c>
      <c r="X30" s="67" t="e">
        <f>VLOOKUP(W30,Доставка!$K:$K,2,FALSE)</f>
        <v>#N/A</v>
      </c>
    </row>
    <row r="31" spans="11:24">
      <c r="O31" s="56" t="s">
        <v>1189</v>
      </c>
      <c r="P31" s="67" t="e">
        <f>VLOOKUP(O31,Доставка!K:K,2,FALSE)</f>
        <v>#N/A</v>
      </c>
      <c r="Q31" s="56" t="s">
        <v>1238</v>
      </c>
      <c r="R31" s="67" t="e">
        <f>VLOOKUP(Q31,Доставка!$K:$K,2,FALSE)</f>
        <v>#N/A</v>
      </c>
      <c r="S31" s="56" t="s">
        <v>1287</v>
      </c>
      <c r="T31" s="67" t="e">
        <f>VLOOKUP(S31,Доставка!$K:$K,2,FALSE)</f>
        <v>#N/A</v>
      </c>
      <c r="U31" s="56" t="s">
        <v>1336</v>
      </c>
      <c r="V31" s="67" t="e">
        <f>VLOOKUP(U31,Доставка!$K:$K,2,FALSE)</f>
        <v>#N/A</v>
      </c>
      <c r="W31" s="56" t="s">
        <v>1385</v>
      </c>
      <c r="X31" s="67" t="e">
        <f>VLOOKUP(W31,Доставка!$K:$K,2,FALSE)</f>
        <v>#N/A</v>
      </c>
    </row>
    <row r="32" spans="11:24">
      <c r="O32" s="56" t="s">
        <v>1190</v>
      </c>
      <c r="P32" s="67" t="e">
        <f>VLOOKUP(O32,Доставка!K:K,2,FALSE)</f>
        <v>#N/A</v>
      </c>
      <c r="Q32" s="56" t="s">
        <v>1239</v>
      </c>
      <c r="R32" s="67" t="e">
        <f>VLOOKUP(Q32,Доставка!$K:$K,2,FALSE)</f>
        <v>#N/A</v>
      </c>
      <c r="S32" s="56" t="s">
        <v>1288</v>
      </c>
      <c r="T32" s="67" t="e">
        <f>VLOOKUP(S32,Доставка!$K:$K,2,FALSE)</f>
        <v>#N/A</v>
      </c>
      <c r="U32" s="56" t="s">
        <v>1337</v>
      </c>
      <c r="V32" s="67" t="e">
        <f>VLOOKUP(U32,Доставка!$K:$K,2,FALSE)</f>
        <v>#N/A</v>
      </c>
      <c r="W32" s="56" t="s">
        <v>1386</v>
      </c>
      <c r="X32" s="67" t="e">
        <f>VLOOKUP(W32,Доставка!$K:$K,2,FALSE)</f>
        <v>#N/A</v>
      </c>
    </row>
    <row r="33" spans="15:24">
      <c r="O33" s="56" t="s">
        <v>1191</v>
      </c>
      <c r="P33" s="67" t="e">
        <f>VLOOKUP(O33,Доставка!K:K,2,FALSE)</f>
        <v>#N/A</v>
      </c>
      <c r="Q33" s="56" t="s">
        <v>1240</v>
      </c>
      <c r="R33" s="67" t="e">
        <f>VLOOKUP(Q33,Доставка!$K:$K,2,FALSE)</f>
        <v>#N/A</v>
      </c>
      <c r="S33" s="56" t="s">
        <v>1289</v>
      </c>
      <c r="T33" s="67" t="e">
        <f>VLOOKUP(S33,Доставка!$K:$K,2,FALSE)</f>
        <v>#N/A</v>
      </c>
      <c r="U33" s="56" t="s">
        <v>1338</v>
      </c>
      <c r="V33" s="67" t="e">
        <f>VLOOKUP(U33,Доставка!$K:$K,2,FALSE)</f>
        <v>#N/A</v>
      </c>
      <c r="W33" s="56" t="s">
        <v>1387</v>
      </c>
      <c r="X33" s="67" t="e">
        <f>VLOOKUP(W33,Доставка!$K:$K,2,FALSE)</f>
        <v>#N/A</v>
      </c>
    </row>
    <row r="34" spans="15:24">
      <c r="O34" s="56" t="s">
        <v>1192</v>
      </c>
      <c r="P34" s="67" t="e">
        <f>VLOOKUP(O34,Доставка!K:K,2,FALSE)</f>
        <v>#N/A</v>
      </c>
      <c r="Q34" s="56" t="s">
        <v>1241</v>
      </c>
      <c r="R34" s="67" t="e">
        <f>VLOOKUP(Q34,Доставка!$K:$K,2,FALSE)</f>
        <v>#N/A</v>
      </c>
      <c r="S34" s="56" t="s">
        <v>1290</v>
      </c>
      <c r="T34" s="67" t="e">
        <f>VLOOKUP(S34,Доставка!$K:$K,2,FALSE)</f>
        <v>#N/A</v>
      </c>
      <c r="U34" s="56" t="s">
        <v>1339</v>
      </c>
      <c r="V34" s="67" t="e">
        <f>VLOOKUP(U34,Доставка!$K:$K,2,FALSE)</f>
        <v>#N/A</v>
      </c>
      <c r="W34" s="56" t="s">
        <v>1388</v>
      </c>
      <c r="X34" s="67" t="e">
        <f>VLOOKUP(W34,Доставка!$K:$K,2,FALSE)</f>
        <v>#N/A</v>
      </c>
    </row>
    <row r="35" spans="15:24">
      <c r="O35" s="56" t="s">
        <v>1193</v>
      </c>
      <c r="P35" s="67" t="e">
        <f>VLOOKUP(O35,Доставка!K:K,2,FALSE)</f>
        <v>#N/A</v>
      </c>
      <c r="Q35" s="56" t="s">
        <v>1242</v>
      </c>
      <c r="R35" s="67" t="e">
        <f>VLOOKUP(Q35,Доставка!$K:$K,2,FALSE)</f>
        <v>#N/A</v>
      </c>
      <c r="S35" s="56" t="s">
        <v>1291</v>
      </c>
      <c r="T35" s="67" t="e">
        <f>VLOOKUP(S35,Доставка!$K:$K,2,FALSE)</f>
        <v>#N/A</v>
      </c>
      <c r="U35" s="56" t="s">
        <v>1340</v>
      </c>
      <c r="V35" s="67" t="e">
        <f>VLOOKUP(U35,Доставка!$K:$K,2,FALSE)</f>
        <v>#N/A</v>
      </c>
      <c r="W35" s="56" t="s">
        <v>1389</v>
      </c>
      <c r="X35" s="67" t="e">
        <f>VLOOKUP(W35,Доставка!$K:$K,2,FALSE)</f>
        <v>#N/A</v>
      </c>
    </row>
    <row r="36" spans="15:24">
      <c r="O36" s="56" t="s">
        <v>1194</v>
      </c>
      <c r="P36" s="67" t="e">
        <f>VLOOKUP(O36,Доставка!K:K,2,FALSE)</f>
        <v>#N/A</v>
      </c>
      <c r="Q36" s="56" t="s">
        <v>1243</v>
      </c>
      <c r="R36" s="67" t="e">
        <f>VLOOKUP(Q36,Доставка!$K:$K,2,FALSE)</f>
        <v>#N/A</v>
      </c>
      <c r="S36" s="56" t="s">
        <v>1292</v>
      </c>
      <c r="T36" s="67" t="e">
        <f>VLOOKUP(S36,Доставка!$K:$K,2,FALSE)</f>
        <v>#N/A</v>
      </c>
      <c r="U36" s="56" t="s">
        <v>1341</v>
      </c>
      <c r="V36" s="67" t="e">
        <f>VLOOKUP(U36,Доставка!$K:$K,2,FALSE)</f>
        <v>#N/A</v>
      </c>
      <c r="W36" s="56" t="s">
        <v>1390</v>
      </c>
      <c r="X36" s="67" t="e">
        <f>VLOOKUP(W36,Доставка!$K:$K,2,FALSE)</f>
        <v>#N/A</v>
      </c>
    </row>
    <row r="37" spans="15:24">
      <c r="O37" s="56" t="s">
        <v>1195</v>
      </c>
      <c r="P37" s="67" t="e">
        <f>VLOOKUP(O37,Доставка!K:K,2,FALSE)</f>
        <v>#N/A</v>
      </c>
      <c r="Q37" s="56" t="s">
        <v>1244</v>
      </c>
      <c r="R37" s="67" t="e">
        <f>VLOOKUP(Q37,Доставка!$K:$K,2,FALSE)</f>
        <v>#N/A</v>
      </c>
      <c r="S37" s="56" t="s">
        <v>1293</v>
      </c>
      <c r="T37" s="67" t="e">
        <f>VLOOKUP(S37,Доставка!$K:$K,2,FALSE)</f>
        <v>#N/A</v>
      </c>
      <c r="U37" s="56" t="s">
        <v>1342</v>
      </c>
      <c r="V37" s="67" t="e">
        <f>VLOOKUP(U37,Доставка!$K:$K,2,FALSE)</f>
        <v>#N/A</v>
      </c>
      <c r="W37" s="56" t="s">
        <v>1391</v>
      </c>
      <c r="X37" s="67" t="e">
        <f>VLOOKUP(W37,Доставка!$K:$K,2,FALSE)</f>
        <v>#N/A</v>
      </c>
    </row>
    <row r="38" spans="15:24">
      <c r="O38" s="56" t="s">
        <v>1196</v>
      </c>
      <c r="P38" s="67" t="e">
        <f>VLOOKUP(O38,Доставка!K:K,2,FALSE)</f>
        <v>#N/A</v>
      </c>
      <c r="Q38" s="56" t="s">
        <v>1245</v>
      </c>
      <c r="R38" s="67" t="e">
        <f>VLOOKUP(Q38,Доставка!$K:$K,2,FALSE)</f>
        <v>#N/A</v>
      </c>
      <c r="S38" s="56" t="s">
        <v>1294</v>
      </c>
      <c r="T38" s="67" t="e">
        <f>VLOOKUP(S38,Доставка!$K:$K,2,FALSE)</f>
        <v>#N/A</v>
      </c>
      <c r="U38" s="56" t="s">
        <v>1343</v>
      </c>
      <c r="V38" s="67" t="e">
        <f>VLOOKUP(U38,Доставка!$K:$K,2,FALSE)</f>
        <v>#N/A</v>
      </c>
      <c r="W38" s="56" t="s">
        <v>1392</v>
      </c>
      <c r="X38" s="67" t="e">
        <f>VLOOKUP(W38,Доставка!$K:$K,2,FALSE)</f>
        <v>#N/A</v>
      </c>
    </row>
    <row r="39" spans="15:24">
      <c r="O39" s="56" t="s">
        <v>1197</v>
      </c>
      <c r="P39" s="67" t="e">
        <f>VLOOKUP(O39,Доставка!K:K,2,FALSE)</f>
        <v>#N/A</v>
      </c>
      <c r="Q39" s="56" t="s">
        <v>1246</v>
      </c>
      <c r="R39" s="67" t="e">
        <f>VLOOKUP(Q39,Доставка!$K:$K,2,FALSE)</f>
        <v>#N/A</v>
      </c>
      <c r="S39" s="56" t="s">
        <v>1295</v>
      </c>
      <c r="T39" s="67" t="e">
        <f>VLOOKUP(S39,Доставка!$K:$K,2,FALSE)</f>
        <v>#N/A</v>
      </c>
      <c r="U39" s="56" t="s">
        <v>1344</v>
      </c>
      <c r="V39" s="67" t="e">
        <f>VLOOKUP(U39,Доставка!$K:$K,2,FALSE)</f>
        <v>#N/A</v>
      </c>
      <c r="W39" s="56" t="s">
        <v>1393</v>
      </c>
      <c r="X39" s="67" t="e">
        <f>VLOOKUP(W39,Доставка!$K:$K,2,FALSE)</f>
        <v>#N/A</v>
      </c>
    </row>
    <row r="40" spans="15:24">
      <c r="O40" s="56" t="s">
        <v>1198</v>
      </c>
      <c r="P40" s="67" t="e">
        <f>VLOOKUP(O40,Доставка!K:K,2,FALSE)</f>
        <v>#N/A</v>
      </c>
      <c r="Q40" s="56" t="s">
        <v>1247</v>
      </c>
      <c r="R40" s="67" t="e">
        <f>VLOOKUP(Q40,Доставка!$K:$K,2,FALSE)</f>
        <v>#N/A</v>
      </c>
      <c r="S40" s="56" t="s">
        <v>1296</v>
      </c>
      <c r="T40" s="67" t="e">
        <f>VLOOKUP(S40,Доставка!$K:$K,2,FALSE)</f>
        <v>#N/A</v>
      </c>
      <c r="U40" s="56" t="s">
        <v>1345</v>
      </c>
      <c r="V40" s="67" t="e">
        <f>VLOOKUP(U40,Доставка!$K:$K,2,FALSE)</f>
        <v>#N/A</v>
      </c>
      <c r="W40" s="56" t="s">
        <v>1394</v>
      </c>
      <c r="X40" s="67" t="e">
        <f>VLOOKUP(W40,Доставка!$K:$K,2,FALSE)</f>
        <v>#N/A</v>
      </c>
    </row>
    <row r="41" spans="15:24">
      <c r="O41" s="56" t="s">
        <v>1199</v>
      </c>
      <c r="P41" s="67" t="e">
        <f>VLOOKUP(O41,Доставка!K:K,2,FALSE)</f>
        <v>#N/A</v>
      </c>
      <c r="Q41" s="56" t="s">
        <v>1248</v>
      </c>
      <c r="R41" s="67" t="e">
        <f>VLOOKUP(Q41,Доставка!$K:$K,2,FALSE)</f>
        <v>#N/A</v>
      </c>
      <c r="S41" s="56" t="s">
        <v>1297</v>
      </c>
      <c r="T41" s="67" t="e">
        <f>VLOOKUP(S41,Доставка!$K:$K,2,FALSE)</f>
        <v>#N/A</v>
      </c>
      <c r="U41" s="56" t="s">
        <v>1346</v>
      </c>
      <c r="V41" s="67" t="e">
        <f>VLOOKUP(U41,Доставка!$K:$K,2,FALSE)</f>
        <v>#N/A</v>
      </c>
      <c r="W41" s="56" t="s">
        <v>1395</v>
      </c>
      <c r="X41" s="67" t="e">
        <f>VLOOKUP(W41,Доставка!$K:$K,2,FALSE)</f>
        <v>#N/A</v>
      </c>
    </row>
    <row r="42" spans="15:24">
      <c r="O42" s="56" t="s">
        <v>1200</v>
      </c>
      <c r="P42" s="67" t="e">
        <f>VLOOKUP(O42,Доставка!K:K,2,FALSE)</f>
        <v>#N/A</v>
      </c>
      <c r="Q42" s="56" t="s">
        <v>1249</v>
      </c>
      <c r="R42" s="67" t="e">
        <f>VLOOKUP(Q42,Доставка!$K:$K,2,FALSE)</f>
        <v>#N/A</v>
      </c>
      <c r="S42" s="56" t="s">
        <v>1298</v>
      </c>
      <c r="T42" s="67" t="e">
        <f>VLOOKUP(S42,Доставка!$K:$K,2,FALSE)</f>
        <v>#N/A</v>
      </c>
      <c r="U42" s="56" t="s">
        <v>1347</v>
      </c>
      <c r="V42" s="67" t="e">
        <f>VLOOKUP(U42,Доставка!$K:$K,2,FALSE)</f>
        <v>#N/A</v>
      </c>
      <c r="W42" s="56" t="s">
        <v>1396</v>
      </c>
      <c r="X42" s="67" t="e">
        <f>VLOOKUP(W42,Доставка!$K:$K,2,FALSE)</f>
        <v>#N/A</v>
      </c>
    </row>
    <row r="43" spans="15:24">
      <c r="O43" s="56" t="s">
        <v>1201</v>
      </c>
      <c r="P43" s="67" t="e">
        <f>VLOOKUP(O43,Доставка!K:K,2,FALSE)</f>
        <v>#N/A</v>
      </c>
      <c r="Q43" s="56" t="s">
        <v>1250</v>
      </c>
      <c r="R43" s="67" t="e">
        <f>VLOOKUP(Q43,Доставка!$K:$K,2,FALSE)</f>
        <v>#N/A</v>
      </c>
      <c r="S43" s="56" t="s">
        <v>1299</v>
      </c>
      <c r="T43" s="67" t="e">
        <f>VLOOKUP(S43,Доставка!$K:$K,2,FALSE)</f>
        <v>#N/A</v>
      </c>
      <c r="U43" s="56" t="s">
        <v>1348</v>
      </c>
      <c r="V43" s="67" t="e">
        <f>VLOOKUP(U43,Доставка!$K:$K,2,FALSE)</f>
        <v>#N/A</v>
      </c>
      <c r="W43" s="56" t="s">
        <v>1397</v>
      </c>
      <c r="X43" s="67" t="e">
        <f>VLOOKUP(W43,Доставка!$K:$K,2,FALSE)</f>
        <v>#N/A</v>
      </c>
    </row>
    <row r="44" spans="15:24">
      <c r="O44" s="56" t="s">
        <v>1202</v>
      </c>
      <c r="P44" s="67" t="e">
        <f>VLOOKUP(O44,Доставка!K:K,2,FALSE)</f>
        <v>#N/A</v>
      </c>
      <c r="Q44" s="56" t="s">
        <v>1251</v>
      </c>
      <c r="R44" s="67" t="e">
        <f>VLOOKUP(Q44,Доставка!$K:$K,2,FALSE)</f>
        <v>#N/A</v>
      </c>
      <c r="S44" s="56" t="s">
        <v>1300</v>
      </c>
      <c r="T44" s="67" t="e">
        <f>VLOOKUP(S44,Доставка!$K:$K,2,FALSE)</f>
        <v>#N/A</v>
      </c>
      <c r="U44" s="56" t="s">
        <v>1349</v>
      </c>
      <c r="V44" s="67" t="e">
        <f>VLOOKUP(U44,Доставка!$K:$K,2,FALSE)</f>
        <v>#N/A</v>
      </c>
      <c r="W44" s="56" t="s">
        <v>1398</v>
      </c>
      <c r="X44" s="67" t="e">
        <f>VLOOKUP(W44,Доставка!$K:$K,2,FALSE)</f>
        <v>#N/A</v>
      </c>
    </row>
    <row r="45" spans="15:24">
      <c r="O45" s="56" t="s">
        <v>1203</v>
      </c>
      <c r="P45" s="67" t="e">
        <f>VLOOKUP(O45,Доставка!K:K,2,FALSE)</f>
        <v>#N/A</v>
      </c>
      <c r="Q45" s="56" t="s">
        <v>1252</v>
      </c>
      <c r="R45" s="67" t="e">
        <f>VLOOKUP(Q45,Доставка!$K:$K,2,FALSE)</f>
        <v>#N/A</v>
      </c>
      <c r="S45" s="56" t="s">
        <v>1301</v>
      </c>
      <c r="T45" s="67" t="e">
        <f>VLOOKUP(S45,Доставка!$K:$K,2,FALSE)</f>
        <v>#N/A</v>
      </c>
      <c r="U45" s="56" t="s">
        <v>1350</v>
      </c>
      <c r="V45" s="67" t="e">
        <f>VLOOKUP(U45,Доставка!$K:$K,2,FALSE)</f>
        <v>#N/A</v>
      </c>
      <c r="W45" s="56" t="s">
        <v>1399</v>
      </c>
      <c r="X45" s="67" t="e">
        <f>VLOOKUP(W45,Доставка!$K:$K,2,FALSE)</f>
        <v>#N/A</v>
      </c>
    </row>
    <row r="46" spans="15:24">
      <c r="O46" s="56" t="s">
        <v>1204</v>
      </c>
      <c r="P46" s="67" t="e">
        <f>VLOOKUP(O46,Доставка!K:K,2,FALSE)</f>
        <v>#N/A</v>
      </c>
      <c r="Q46" s="56" t="s">
        <v>1253</v>
      </c>
      <c r="R46" s="67" t="e">
        <f>VLOOKUP(Q46,Доставка!$K:$K,2,FALSE)</f>
        <v>#N/A</v>
      </c>
      <c r="S46" s="56" t="s">
        <v>1302</v>
      </c>
      <c r="T46" s="67" t="e">
        <f>VLOOKUP(S46,Доставка!$K:$K,2,FALSE)</f>
        <v>#N/A</v>
      </c>
      <c r="U46" s="56" t="s">
        <v>1351</v>
      </c>
      <c r="V46" s="67" t="e">
        <f>VLOOKUP(U46,Доставка!$K:$K,2,FALSE)</f>
        <v>#N/A</v>
      </c>
      <c r="W46" s="56" t="s">
        <v>1400</v>
      </c>
      <c r="X46" s="67" t="e">
        <f>VLOOKUP(W46,Доставка!$K:$K,2,FALSE)</f>
        <v>#N/A</v>
      </c>
    </row>
    <row r="47" spans="15:24">
      <c r="O47" s="56" t="s">
        <v>1205</v>
      </c>
      <c r="P47" s="67" t="e">
        <f>VLOOKUP(O47,Доставка!K:K,2,FALSE)</f>
        <v>#N/A</v>
      </c>
      <c r="Q47" s="56" t="s">
        <v>1254</v>
      </c>
      <c r="R47" s="67" t="e">
        <f>VLOOKUP(Q47,Доставка!$K:$K,2,FALSE)</f>
        <v>#N/A</v>
      </c>
      <c r="S47" s="56" t="s">
        <v>1303</v>
      </c>
      <c r="T47" s="67" t="e">
        <f>VLOOKUP(S47,Доставка!$K:$K,2,FALSE)</f>
        <v>#N/A</v>
      </c>
      <c r="U47" s="56" t="s">
        <v>1352</v>
      </c>
      <c r="V47" s="67" t="e">
        <f>VLOOKUP(U47,Доставка!$K:$K,2,FALSE)</f>
        <v>#N/A</v>
      </c>
      <c r="W47" s="56" t="s">
        <v>1401</v>
      </c>
      <c r="X47" s="67" t="e">
        <f>VLOOKUP(W47,Доставка!$K:$K,2,FALSE)</f>
        <v>#N/A</v>
      </c>
    </row>
    <row r="48" spans="15:24">
      <c r="O48" s="56" t="s">
        <v>1206</v>
      </c>
      <c r="P48" s="67" t="e">
        <f>VLOOKUP(O48,Доставка!K:K,2,FALSE)</f>
        <v>#N/A</v>
      </c>
      <c r="Q48" s="56" t="s">
        <v>1255</v>
      </c>
      <c r="R48" s="67" t="e">
        <f>VLOOKUP(Q48,Доставка!$K:$K,2,FALSE)</f>
        <v>#N/A</v>
      </c>
      <c r="S48" s="56" t="s">
        <v>1304</v>
      </c>
      <c r="T48" s="67" t="e">
        <f>VLOOKUP(S48,Доставка!$K:$K,2,FALSE)</f>
        <v>#N/A</v>
      </c>
      <c r="U48" s="56" t="s">
        <v>1353</v>
      </c>
      <c r="V48" s="67" t="e">
        <f>VLOOKUP(U48,Доставка!$K:$K,2,FALSE)</f>
        <v>#N/A</v>
      </c>
      <c r="W48" s="56" t="s">
        <v>1402</v>
      </c>
      <c r="X48" s="67" t="e">
        <f>VLOOKUP(W48,Доставка!$K:$K,2,FALSE)</f>
        <v>#N/A</v>
      </c>
    </row>
    <row r="49" spans="15:24">
      <c r="O49" s="56" t="s">
        <v>1207</v>
      </c>
      <c r="P49" s="67" t="e">
        <f>VLOOKUP(O49,Доставка!K:K,2,FALSE)</f>
        <v>#N/A</v>
      </c>
      <c r="Q49" s="56" t="s">
        <v>1256</v>
      </c>
      <c r="R49" s="67" t="e">
        <f>VLOOKUP(Q49,Доставка!$K:$K,2,FALSE)</f>
        <v>#N/A</v>
      </c>
      <c r="S49" s="56" t="s">
        <v>1305</v>
      </c>
      <c r="T49" s="67" t="e">
        <f>VLOOKUP(S49,Доставка!$K:$K,2,FALSE)</f>
        <v>#N/A</v>
      </c>
      <c r="U49" s="56" t="s">
        <v>1354</v>
      </c>
      <c r="V49" s="67" t="e">
        <f>VLOOKUP(U49,Доставка!$K:$K,2,FALSE)</f>
        <v>#N/A</v>
      </c>
      <c r="W49" s="56" t="s">
        <v>1403</v>
      </c>
      <c r="X49" s="67" t="e">
        <f>VLOOKUP(W49,Доставка!$K:$K,2,FALSE)</f>
        <v>#N/A</v>
      </c>
    </row>
    <row r="50" spans="15:24">
      <c r="O50" s="56" t="s">
        <v>1208</v>
      </c>
      <c r="P50" s="67" t="e">
        <f>VLOOKUP(O50,Доставка!K:K,2,FALSE)</f>
        <v>#N/A</v>
      </c>
      <c r="Q50" s="56" t="s">
        <v>1257</v>
      </c>
      <c r="R50" s="67" t="e">
        <f>VLOOKUP(Q50,Доставка!$K:$K,2,FALSE)</f>
        <v>#N/A</v>
      </c>
      <c r="S50" s="56" t="s">
        <v>1306</v>
      </c>
      <c r="T50" s="67" t="e">
        <f>VLOOKUP(S50,Доставка!$K:$K,2,FALSE)</f>
        <v>#N/A</v>
      </c>
      <c r="U50" s="56" t="s">
        <v>1355</v>
      </c>
      <c r="V50" s="67" t="e">
        <f>VLOOKUP(U50,Доставка!$K:$K,2,FALSE)</f>
        <v>#N/A</v>
      </c>
      <c r="W50" s="56" t="s">
        <v>1404</v>
      </c>
      <c r="X50" s="67" t="e">
        <f>VLOOKUP(W50,Доставка!$K:$K,2,FALSE)</f>
        <v>#N/A</v>
      </c>
    </row>
    <row r="51" spans="15:24">
      <c r="O51" s="56" t="s">
        <v>1209</v>
      </c>
      <c r="P51" s="67" t="e">
        <f>VLOOKUP(O51,Доставка!K:K,2,FALSE)</f>
        <v>#N/A</v>
      </c>
      <c r="Q51" s="56" t="s">
        <v>1258</v>
      </c>
      <c r="R51" s="67" t="e">
        <f>VLOOKUP(Q51,Доставка!$K:$K,2,FALSE)</f>
        <v>#N/A</v>
      </c>
      <c r="S51" s="56" t="s">
        <v>1307</v>
      </c>
      <c r="T51" s="67" t="e">
        <f>VLOOKUP(S51,Доставка!$K:$K,2,FALSE)</f>
        <v>#N/A</v>
      </c>
      <c r="U51" s="56" t="s">
        <v>1356</v>
      </c>
      <c r="V51" s="67" t="e">
        <f>VLOOKUP(U51,Доставка!$K:$K,2,FALSE)</f>
        <v>#N/A</v>
      </c>
      <c r="W51" s="56" t="s">
        <v>1405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65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9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str">
        <f>VLOOKUP($A$2,Доставка!A:E,5,FALSE)</f>
        <v>Водитель6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158</v>
      </c>
      <c r="B2" s="35" t="str">
        <f>IFERROR(VLOOKUP($A2,Доставка!$A:$J,7,FALSE),"")</f>
        <v>Отправитель 2</v>
      </c>
      <c r="C2" s="35" t="str">
        <f>IFERROR(VLOOKUP($A2,Доставка!$A:$J,8,FALSE),"")</f>
        <v>Клиент15</v>
      </c>
      <c r="D2" s="35" t="str">
        <f>VLOOKUP($A2,Доставка!$A:$J,7,FALSE)</f>
        <v>Отправитель 2</v>
      </c>
      <c r="E2" s="35" t="str">
        <f>IFERROR(VLOOKUP($A2,Доставка!$A:$N,14,FALSE),"")</f>
        <v>МО г.Видное,Ленинский р-н, Белокаменное ш.,вл.14,лит.Е,к.№1 эт.1,пом.№1,часть комн.№12</v>
      </c>
      <c r="F2" s="35">
        <f>SUMIF(Доставка!$A:$A,$A2,Доставка!L:L)</f>
        <v>5708.1480000000001</v>
      </c>
      <c r="G2" s="35">
        <f>SUMIF(Доставка!$A:$A,$A2,Доставка!$M:$M)</f>
        <v>305</v>
      </c>
      <c r="J2" s="36" t="s">
        <v>99</v>
      </c>
      <c r="K2" s="3" t="str">
        <f>IF(VLOOKUP($A$2,Доставка!A:F,6,FALSE)="","",VLOOKUP($A$2,Доставка!A:F,6,FALSE))</f>
        <v>А 001 АС 23</v>
      </c>
      <c r="L2" s="105"/>
      <c r="O2" s="56" t="s">
        <v>158</v>
      </c>
      <c r="P2" s="67" t="e">
        <f>VLOOKUP(O2,Доставка!$K:$K,2,FALSE)</f>
        <v>#N/A</v>
      </c>
      <c r="Q2" s="56" t="s">
        <v>1446</v>
      </c>
      <c r="R2" s="67" t="e">
        <f>VLOOKUP(Q2,Доставка!$K:$K,2,FALSE)</f>
        <v>#N/A</v>
      </c>
      <c r="S2" s="56" t="s">
        <v>1496</v>
      </c>
      <c r="T2" s="67" t="e">
        <f>VLOOKUP(S2,Доставка!$K:$K,2,FALSE)</f>
        <v>#N/A</v>
      </c>
      <c r="U2" s="56" t="s">
        <v>1497</v>
      </c>
      <c r="V2" s="67" t="e">
        <f>VLOOKUP(U2,Доставка!$K:$K,2,FALSE)</f>
        <v>#N/A</v>
      </c>
      <c r="W2" s="56" t="s">
        <v>1498</v>
      </c>
      <c r="X2" s="67" t="e">
        <f>VLOOKUP(W2,Доставка!$K:$K,2,FALSE)</f>
        <v>#N/A</v>
      </c>
    </row>
    <row r="3" spans="1:24">
      <c r="A3" s="56" t="s">
        <v>159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159</v>
      </c>
      <c r="P3" s="67" t="e">
        <f>VLOOKUP(O3,Доставка!K:K,2,FALSE)</f>
        <v>#N/A</v>
      </c>
      <c r="Q3" s="56" t="s">
        <v>1447</v>
      </c>
      <c r="R3" s="67" t="e">
        <f>VLOOKUP(Q3,Доставка!$K:$K,2,FALSE)</f>
        <v>#N/A</v>
      </c>
      <c r="S3" s="56" t="s">
        <v>1597</v>
      </c>
      <c r="T3" s="67" t="e">
        <f>VLOOKUP(S3,Доставка!$K:$K,2,FALSE)</f>
        <v>#N/A</v>
      </c>
      <c r="U3" s="56" t="s">
        <v>1548</v>
      </c>
      <c r="V3" s="67" t="e">
        <f>VLOOKUP(U3,Доставка!$K:$K,2,FALSE)</f>
        <v>#N/A</v>
      </c>
      <c r="W3" s="56" t="s">
        <v>1499</v>
      </c>
      <c r="X3" s="67" t="e">
        <f>VLOOKUP(W3,Доставка!$K:$K,2,FALSE)</f>
        <v>#N/A</v>
      </c>
    </row>
    <row r="4" spans="1:24">
      <c r="A4" s="56" t="s">
        <v>160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160</v>
      </c>
      <c r="P4" s="67" t="e">
        <f>VLOOKUP(O4,Доставка!K:K,2,FALSE)</f>
        <v>#N/A</v>
      </c>
      <c r="Q4" s="56" t="s">
        <v>1448</v>
      </c>
      <c r="R4" s="67" t="e">
        <f>VLOOKUP(Q4,Доставка!$K:$K,2,FALSE)</f>
        <v>#N/A</v>
      </c>
      <c r="S4" s="56" t="s">
        <v>1598</v>
      </c>
      <c r="T4" s="67" t="e">
        <f>VLOOKUP(S4,Доставка!$K:$K,2,FALSE)</f>
        <v>#N/A</v>
      </c>
      <c r="U4" s="56" t="s">
        <v>1549</v>
      </c>
      <c r="V4" s="67" t="e">
        <f>VLOOKUP(U4,Доставка!$K:$K,2,FALSE)</f>
        <v>#N/A</v>
      </c>
      <c r="W4" s="56" t="s">
        <v>1500</v>
      </c>
      <c r="X4" s="67" t="e">
        <f>VLOOKUP(W4,Доставка!$K:$K,2,FALSE)</f>
        <v>#N/A</v>
      </c>
    </row>
    <row r="5" spans="1:24">
      <c r="A5" s="56" t="s">
        <v>161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161</v>
      </c>
      <c r="P5" s="67" t="e">
        <f>VLOOKUP(O5,Доставка!K:K,2,FALSE)</f>
        <v>#N/A</v>
      </c>
      <c r="Q5" s="56" t="s">
        <v>1449</v>
      </c>
      <c r="R5" s="67" t="e">
        <f>VLOOKUP(Q5,Доставка!$K:$K,2,FALSE)</f>
        <v>#N/A</v>
      </c>
      <c r="S5" s="56" t="s">
        <v>1599</v>
      </c>
      <c r="T5" s="67" t="e">
        <f>VLOOKUP(S5,Доставка!$K:$K,2,FALSE)</f>
        <v>#N/A</v>
      </c>
      <c r="U5" s="56" t="s">
        <v>1550</v>
      </c>
      <c r="V5" s="67" t="e">
        <f>VLOOKUP(U5,Доставка!$K:$K,2,FALSE)</f>
        <v>#N/A</v>
      </c>
      <c r="W5" s="56" t="s">
        <v>1501</v>
      </c>
      <c r="X5" s="67" t="e">
        <f>VLOOKUP(W5,Доставка!$K:$K,2,FALSE)</f>
        <v>#N/A</v>
      </c>
    </row>
    <row r="6" spans="1:24" ht="57.6">
      <c r="A6" s="56" t="s">
        <v>162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>Клиент15</v>
      </c>
      <c r="K6" s="35" t="str">
        <f>E2</f>
        <v>МО г.Видное,Ленинский р-н, Белокаменное ш.,вл.14,лит.Е,к.№1 эт.1,пом.№1,часть комн.№12</v>
      </c>
      <c r="L6" s="35"/>
      <c r="M6" s="35"/>
      <c r="O6" s="56" t="s">
        <v>162</v>
      </c>
      <c r="P6" s="67" t="e">
        <f>VLOOKUP(O6,Доставка!K:K,2,FALSE)</f>
        <v>#N/A</v>
      </c>
      <c r="Q6" s="56" t="s">
        <v>1450</v>
      </c>
      <c r="R6" s="67" t="e">
        <f>VLOOKUP(Q6,Доставка!$K:$K,2,FALSE)</f>
        <v>#N/A</v>
      </c>
      <c r="S6" s="56" t="s">
        <v>1600</v>
      </c>
      <c r="T6" s="67" t="e">
        <f>VLOOKUP(S6,Доставка!$K:$K,2,FALSE)</f>
        <v>#N/A</v>
      </c>
      <c r="U6" s="56" t="s">
        <v>1551</v>
      </c>
      <c r="V6" s="67" t="e">
        <f>VLOOKUP(U6,Доставка!$K:$K,2,FALSE)</f>
        <v>#N/A</v>
      </c>
      <c r="W6" s="56" t="s">
        <v>1502</v>
      </c>
      <c r="X6" s="67" t="e">
        <f>VLOOKUP(W6,Доставка!$K:$K,2,FALSE)</f>
        <v>#N/A</v>
      </c>
    </row>
    <row r="7" spans="1:24">
      <c r="A7" s="56" t="s">
        <v>163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163</v>
      </c>
      <c r="P7" s="67" t="e">
        <f>VLOOKUP(O7,Доставка!K:K,2,FALSE)</f>
        <v>#N/A</v>
      </c>
      <c r="Q7" s="56" t="s">
        <v>1451</v>
      </c>
      <c r="R7" s="67" t="e">
        <f>VLOOKUP(Q7,Доставка!$K:$K,2,FALSE)</f>
        <v>#N/A</v>
      </c>
      <c r="S7" s="56" t="s">
        <v>1601</v>
      </c>
      <c r="T7" s="67" t="e">
        <f>VLOOKUP(S7,Доставка!$K:$K,2,FALSE)</f>
        <v>#N/A</v>
      </c>
      <c r="U7" s="56" t="s">
        <v>1552</v>
      </c>
      <c r="V7" s="67" t="e">
        <f>VLOOKUP(U7,Доставка!$K:$K,2,FALSE)</f>
        <v>#N/A</v>
      </c>
      <c r="W7" s="56" t="s">
        <v>1503</v>
      </c>
      <c r="X7" s="67" t="e">
        <f>VLOOKUP(W7,Доставка!$K:$K,2,FALSE)</f>
        <v>#N/A</v>
      </c>
    </row>
    <row r="8" spans="1:24">
      <c r="A8" s="56" t="s">
        <v>164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164</v>
      </c>
      <c r="P8" s="67" t="e">
        <f>VLOOKUP(O8,Доставка!K:K,2,FALSE)</f>
        <v>#N/A</v>
      </c>
      <c r="Q8" s="56" t="s">
        <v>1452</v>
      </c>
      <c r="R8" s="67" t="e">
        <f>VLOOKUP(Q8,Доставка!$K:$K,2,FALSE)</f>
        <v>#N/A</v>
      </c>
      <c r="S8" s="56" t="s">
        <v>1602</v>
      </c>
      <c r="T8" s="67" t="e">
        <f>VLOOKUP(S8,Доставка!$K:$K,2,FALSE)</f>
        <v>#N/A</v>
      </c>
      <c r="U8" s="56" t="s">
        <v>1553</v>
      </c>
      <c r="V8" s="67" t="e">
        <f>VLOOKUP(U8,Доставка!$K:$K,2,FALSE)</f>
        <v>#N/A</v>
      </c>
      <c r="W8" s="56" t="s">
        <v>1504</v>
      </c>
      <c r="X8" s="67" t="e">
        <f>VLOOKUP(W8,Доставка!$K:$K,2,FALSE)</f>
        <v>#N/A</v>
      </c>
    </row>
    <row r="9" spans="1:24">
      <c r="A9" s="56" t="s">
        <v>165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165</v>
      </c>
      <c r="P9" s="67" t="e">
        <f>VLOOKUP(O9,Доставка!K:K,2,FALSE)</f>
        <v>#N/A</v>
      </c>
      <c r="Q9" s="56" t="s">
        <v>1453</v>
      </c>
      <c r="R9" s="67" t="e">
        <f>VLOOKUP(Q9,Доставка!$K:$K,2,FALSE)</f>
        <v>#N/A</v>
      </c>
      <c r="S9" s="56" t="s">
        <v>1603</v>
      </c>
      <c r="T9" s="67" t="e">
        <f>VLOOKUP(S9,Доставка!$K:$K,2,FALSE)</f>
        <v>#N/A</v>
      </c>
      <c r="U9" s="56" t="s">
        <v>1554</v>
      </c>
      <c r="V9" s="67" t="e">
        <f>VLOOKUP(U9,Доставка!$K:$K,2,FALSE)</f>
        <v>#N/A</v>
      </c>
      <c r="W9" s="56" t="s">
        <v>1505</v>
      </c>
      <c r="X9" s="67" t="e">
        <f>VLOOKUP(W9,Доставка!$K:$K,2,FALSE)</f>
        <v>#N/A</v>
      </c>
    </row>
    <row r="10" spans="1:24">
      <c r="A10" s="56" t="s">
        <v>166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166</v>
      </c>
      <c r="P10" s="67" t="e">
        <f>VLOOKUP(O10,Доставка!K:K,2,FALSE)</f>
        <v>#N/A</v>
      </c>
      <c r="Q10" s="56" t="s">
        <v>1454</v>
      </c>
      <c r="R10" s="67" t="e">
        <f>VLOOKUP(Q10,Доставка!$K:$K,2,FALSE)</f>
        <v>#N/A</v>
      </c>
      <c r="S10" s="56" t="s">
        <v>1604</v>
      </c>
      <c r="T10" s="67" t="e">
        <f>VLOOKUP(S10,Доставка!$K:$K,2,FALSE)</f>
        <v>#N/A</v>
      </c>
      <c r="U10" s="56" t="s">
        <v>1555</v>
      </c>
      <c r="V10" s="67" t="e">
        <f>VLOOKUP(U10,Доставка!$K:$K,2,FALSE)</f>
        <v>#N/A</v>
      </c>
      <c r="W10" s="56" t="s">
        <v>1506</v>
      </c>
      <c r="X10" s="67" t="e">
        <f>VLOOKUP(W10,Доставка!$K:$K,2,FALSE)</f>
        <v>#N/A</v>
      </c>
    </row>
    <row r="11" spans="1:24">
      <c r="A11" s="56" t="s">
        <v>167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167</v>
      </c>
      <c r="P11" s="67" t="e">
        <f>VLOOKUP(O11,Доставка!K:K,2,FALSE)</f>
        <v>#N/A</v>
      </c>
      <c r="Q11" s="56" t="s">
        <v>1455</v>
      </c>
      <c r="R11" s="67" t="e">
        <f>VLOOKUP(Q11,Доставка!$K:$K,2,FALSE)</f>
        <v>#N/A</v>
      </c>
      <c r="S11" s="56" t="s">
        <v>1605</v>
      </c>
      <c r="T11" s="67" t="e">
        <f>VLOOKUP(S11,Доставка!$K:$K,2,FALSE)</f>
        <v>#N/A</v>
      </c>
      <c r="U11" s="56" t="s">
        <v>1556</v>
      </c>
      <c r="V11" s="67" t="e">
        <f>VLOOKUP(U11,Доставка!$K:$K,2,FALSE)</f>
        <v>#N/A</v>
      </c>
      <c r="W11" s="56" t="s">
        <v>1507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1406</v>
      </c>
      <c r="P12" s="67" t="e">
        <f>VLOOKUP(O12,Доставка!K:K,2,FALSE)</f>
        <v>#N/A</v>
      </c>
      <c r="Q12" s="56" t="s">
        <v>1456</v>
      </c>
      <c r="R12" s="67" t="e">
        <f>VLOOKUP(Q12,Доставка!$K:$K,2,FALSE)</f>
        <v>#N/A</v>
      </c>
      <c r="S12" s="56" t="s">
        <v>1606</v>
      </c>
      <c r="T12" s="67" t="e">
        <f>VLOOKUP(S12,Доставка!$K:$K,2,FALSE)</f>
        <v>#N/A</v>
      </c>
      <c r="U12" s="56" t="s">
        <v>1557</v>
      </c>
      <c r="V12" s="67" t="e">
        <f>VLOOKUP(U12,Доставка!$K:$K,2,FALSE)</f>
        <v>#N/A</v>
      </c>
      <c r="W12" s="56" t="s">
        <v>1508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1407</v>
      </c>
      <c r="P13" s="67" t="e">
        <f>VLOOKUP(O13,Доставка!K:K,2,FALSE)</f>
        <v>#N/A</v>
      </c>
      <c r="Q13" s="56" t="s">
        <v>1457</v>
      </c>
      <c r="R13" s="67" t="e">
        <f>VLOOKUP(Q13,Доставка!$K:$K,2,FALSE)</f>
        <v>#N/A</v>
      </c>
      <c r="S13" s="56" t="s">
        <v>1607</v>
      </c>
      <c r="T13" s="67" t="e">
        <f>VLOOKUP(S13,Доставка!$K:$K,2,FALSE)</f>
        <v>#N/A</v>
      </c>
      <c r="U13" s="56" t="s">
        <v>1558</v>
      </c>
      <c r="V13" s="67" t="e">
        <f>VLOOKUP(U13,Доставка!$K:$K,2,FALSE)</f>
        <v>#N/A</v>
      </c>
      <c r="W13" s="56" t="s">
        <v>1509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1408</v>
      </c>
      <c r="P14" s="67" t="e">
        <f>VLOOKUP(O14,Доставка!K:K,2,FALSE)</f>
        <v>#N/A</v>
      </c>
      <c r="Q14" s="56" t="s">
        <v>1458</v>
      </c>
      <c r="R14" s="67" t="e">
        <f>VLOOKUP(Q14,Доставка!$K:$K,2,FALSE)</f>
        <v>#N/A</v>
      </c>
      <c r="S14" s="56" t="s">
        <v>1608</v>
      </c>
      <c r="T14" s="67" t="e">
        <f>VLOOKUP(S14,Доставка!$K:$K,2,FALSE)</f>
        <v>#N/A</v>
      </c>
      <c r="U14" s="56" t="s">
        <v>1559</v>
      </c>
      <c r="V14" s="67" t="e">
        <f>VLOOKUP(U14,Доставка!$K:$K,2,FALSE)</f>
        <v>#N/A</v>
      </c>
      <c r="W14" s="56" t="s">
        <v>1510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1409</v>
      </c>
      <c r="P15" s="67" t="e">
        <f>VLOOKUP(O15,Доставка!K:K,2,FALSE)</f>
        <v>#N/A</v>
      </c>
      <c r="Q15" s="56" t="s">
        <v>1459</v>
      </c>
      <c r="R15" s="67" t="e">
        <f>VLOOKUP(Q15,Доставка!$K:$K,2,FALSE)</f>
        <v>#N/A</v>
      </c>
      <c r="S15" s="56" t="s">
        <v>1609</v>
      </c>
      <c r="T15" s="67" t="e">
        <f>VLOOKUP(S15,Доставка!$K:$K,2,FALSE)</f>
        <v>#N/A</v>
      </c>
      <c r="U15" s="56" t="s">
        <v>1560</v>
      </c>
      <c r="V15" s="67" t="e">
        <f>VLOOKUP(U15,Доставка!$K:$K,2,FALSE)</f>
        <v>#N/A</v>
      </c>
      <c r="W15" s="56" t="s">
        <v>1511</v>
      </c>
      <c r="X15" s="67" t="e">
        <f>VLOOKUP(W15,Доставка!$K:$K,2,FALSE)</f>
        <v>#N/A</v>
      </c>
    </row>
    <row r="16" spans="1:24">
      <c r="O16" s="56" t="s">
        <v>1410</v>
      </c>
      <c r="P16" s="67" t="e">
        <f>VLOOKUP(O16,Доставка!K:K,2,FALSE)</f>
        <v>#N/A</v>
      </c>
      <c r="Q16" s="56" t="s">
        <v>1460</v>
      </c>
      <c r="R16" s="67" t="e">
        <f>VLOOKUP(Q16,Доставка!$K:$K,2,FALSE)</f>
        <v>#N/A</v>
      </c>
      <c r="S16" s="56" t="s">
        <v>1610</v>
      </c>
      <c r="T16" s="67" t="e">
        <f>VLOOKUP(S16,Доставка!$K:$K,2,FALSE)</f>
        <v>#N/A</v>
      </c>
      <c r="U16" s="56" t="s">
        <v>1561</v>
      </c>
      <c r="V16" s="67" t="e">
        <f>VLOOKUP(U16,Доставка!$K:$K,2,FALSE)</f>
        <v>#N/A</v>
      </c>
      <c r="W16" s="56" t="s">
        <v>1512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1411</v>
      </c>
      <c r="P17" s="67" t="e">
        <f>VLOOKUP(O17,Доставка!K:K,2,FALSE)</f>
        <v>#N/A</v>
      </c>
      <c r="Q17" s="56" t="s">
        <v>1461</v>
      </c>
      <c r="R17" s="67" t="e">
        <f>VLOOKUP(Q17,Доставка!$K:$K,2,FALSE)</f>
        <v>#N/A</v>
      </c>
      <c r="S17" s="56" t="s">
        <v>1611</v>
      </c>
      <c r="T17" s="67" t="e">
        <f>VLOOKUP(S17,Доставка!$K:$K,2,FALSE)</f>
        <v>#N/A</v>
      </c>
      <c r="U17" s="56" t="s">
        <v>1562</v>
      </c>
      <c r="V17" s="67" t="e">
        <f>VLOOKUP(U17,Доставка!$K:$K,2,FALSE)</f>
        <v>#N/A</v>
      </c>
      <c r="W17" s="56" t="s">
        <v>1513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1412</v>
      </c>
      <c r="P18" s="67" t="e">
        <f>VLOOKUP(O18,Доставка!K:K,2,FALSE)</f>
        <v>#N/A</v>
      </c>
      <c r="Q18" s="56" t="s">
        <v>1462</v>
      </c>
      <c r="R18" s="67" t="e">
        <f>VLOOKUP(Q18,Доставка!$K:$K,2,FALSE)</f>
        <v>#N/A</v>
      </c>
      <c r="S18" s="56" t="s">
        <v>1612</v>
      </c>
      <c r="T18" s="67" t="e">
        <f>VLOOKUP(S18,Доставка!$K:$K,2,FALSE)</f>
        <v>#N/A</v>
      </c>
      <c r="U18" s="56" t="s">
        <v>1563</v>
      </c>
      <c r="V18" s="67" t="e">
        <f>VLOOKUP(U18,Доставка!$K:$K,2,FALSE)</f>
        <v>#N/A</v>
      </c>
      <c r="W18" s="56" t="s">
        <v>1514</v>
      </c>
      <c r="X18" s="67" t="e">
        <f>VLOOKUP(W18,Доставка!$K:$K,2,FALSE)</f>
        <v>#N/A</v>
      </c>
    </row>
    <row r="19" spans="11:24">
      <c r="O19" s="56" t="s">
        <v>1413</v>
      </c>
      <c r="P19" s="67" t="e">
        <f>VLOOKUP(O19,Доставка!K:K,2,FALSE)</f>
        <v>#N/A</v>
      </c>
      <c r="Q19" s="56" t="s">
        <v>1463</v>
      </c>
      <c r="R19" s="67" t="e">
        <f>VLOOKUP(Q19,Доставка!$K:$K,2,FALSE)</f>
        <v>#N/A</v>
      </c>
      <c r="S19" s="56" t="s">
        <v>1613</v>
      </c>
      <c r="T19" s="67" t="e">
        <f>VLOOKUP(S19,Доставка!$K:$K,2,FALSE)</f>
        <v>#N/A</v>
      </c>
      <c r="U19" s="56" t="s">
        <v>1564</v>
      </c>
      <c r="V19" s="67" t="e">
        <f>VLOOKUP(U19,Доставка!$K:$K,2,FALSE)</f>
        <v>#N/A</v>
      </c>
      <c r="W19" s="56" t="s">
        <v>1515</v>
      </c>
      <c r="X19" s="67" t="e">
        <f>VLOOKUP(W19,Доставка!$K:$K,2,FALSE)</f>
        <v>#N/A</v>
      </c>
    </row>
    <row r="20" spans="11:24">
      <c r="O20" s="56" t="s">
        <v>1414</v>
      </c>
      <c r="P20" s="67" t="e">
        <f>VLOOKUP(O20,Доставка!K:K,2,FALSE)</f>
        <v>#N/A</v>
      </c>
      <c r="Q20" s="56" t="s">
        <v>1464</v>
      </c>
      <c r="R20" s="67" t="e">
        <f>VLOOKUP(Q20,Доставка!$K:$K,2,FALSE)</f>
        <v>#N/A</v>
      </c>
      <c r="S20" s="56" t="s">
        <v>1614</v>
      </c>
      <c r="T20" s="67" t="e">
        <f>VLOOKUP(S20,Доставка!$K:$K,2,FALSE)</f>
        <v>#N/A</v>
      </c>
      <c r="U20" s="56" t="s">
        <v>1565</v>
      </c>
      <c r="V20" s="67" t="e">
        <f>VLOOKUP(U20,Доставка!$K:$K,2,FALSE)</f>
        <v>#N/A</v>
      </c>
      <c r="W20" s="56" t="s">
        <v>1516</v>
      </c>
      <c r="X20" s="67" t="e">
        <f>VLOOKUP(W20,Доставка!$K:$K,2,FALSE)</f>
        <v>#N/A</v>
      </c>
    </row>
    <row r="21" spans="11:24">
      <c r="O21" s="56" t="s">
        <v>1415</v>
      </c>
      <c r="P21" s="67" t="e">
        <f>VLOOKUP(O21,Доставка!K:K,2,FALSE)</f>
        <v>#N/A</v>
      </c>
      <c r="Q21" s="56" t="s">
        <v>1465</v>
      </c>
      <c r="R21" s="67" t="e">
        <f>VLOOKUP(Q21,Доставка!$K:$K,2,FALSE)</f>
        <v>#N/A</v>
      </c>
      <c r="S21" s="56" t="s">
        <v>1615</v>
      </c>
      <c r="T21" s="67" t="e">
        <f>VLOOKUP(S21,Доставка!$K:$K,2,FALSE)</f>
        <v>#N/A</v>
      </c>
      <c r="U21" s="56" t="s">
        <v>1566</v>
      </c>
      <c r="V21" s="67" t="e">
        <f>VLOOKUP(U21,Доставка!$K:$K,2,FALSE)</f>
        <v>#N/A</v>
      </c>
      <c r="W21" s="56" t="s">
        <v>1517</v>
      </c>
      <c r="X21" s="67" t="e">
        <f>VLOOKUP(W21,Доставка!$K:$K,2,FALSE)</f>
        <v>#N/A</v>
      </c>
    </row>
    <row r="22" spans="11:24">
      <c r="O22" s="56" t="s">
        <v>1416</v>
      </c>
      <c r="P22" s="67" t="e">
        <f>VLOOKUP(O22,Доставка!K:K,2,FALSE)</f>
        <v>#N/A</v>
      </c>
      <c r="Q22" s="56" t="s">
        <v>1466</v>
      </c>
      <c r="R22" s="67" t="e">
        <f>VLOOKUP(Q22,Доставка!$K:$K,2,FALSE)</f>
        <v>#N/A</v>
      </c>
      <c r="S22" s="56" t="s">
        <v>1616</v>
      </c>
      <c r="T22" s="67" t="e">
        <f>VLOOKUP(S22,Доставка!$K:$K,2,FALSE)</f>
        <v>#N/A</v>
      </c>
      <c r="U22" s="56" t="s">
        <v>1567</v>
      </c>
      <c r="V22" s="67" t="e">
        <f>VLOOKUP(U22,Доставка!$K:$K,2,FALSE)</f>
        <v>#N/A</v>
      </c>
      <c r="W22" s="56" t="s">
        <v>1518</v>
      </c>
      <c r="X22" s="67" t="e">
        <f>VLOOKUP(W22,Доставка!$K:$K,2,FALSE)</f>
        <v>#N/A</v>
      </c>
    </row>
    <row r="23" spans="11:24">
      <c r="O23" s="56" t="s">
        <v>1417</v>
      </c>
      <c r="P23" s="67" t="e">
        <f>VLOOKUP(O23,Доставка!K:K,2,FALSE)</f>
        <v>#N/A</v>
      </c>
      <c r="Q23" s="56" t="s">
        <v>1467</v>
      </c>
      <c r="R23" s="67" t="e">
        <f>VLOOKUP(Q23,Доставка!$K:$K,2,FALSE)</f>
        <v>#N/A</v>
      </c>
      <c r="S23" s="56" t="s">
        <v>1617</v>
      </c>
      <c r="T23" s="67" t="e">
        <f>VLOOKUP(S23,Доставка!$K:$K,2,FALSE)</f>
        <v>#N/A</v>
      </c>
      <c r="U23" s="56" t="s">
        <v>1568</v>
      </c>
      <c r="V23" s="67" t="e">
        <f>VLOOKUP(U23,Доставка!$K:$K,2,FALSE)</f>
        <v>#N/A</v>
      </c>
      <c r="W23" s="56" t="s">
        <v>1519</v>
      </c>
      <c r="X23" s="67" t="e">
        <f>VLOOKUP(W23,Доставка!$K:$K,2,FALSE)</f>
        <v>#N/A</v>
      </c>
    </row>
    <row r="24" spans="11:24">
      <c r="O24" s="56" t="s">
        <v>1418</v>
      </c>
      <c r="P24" s="67" t="e">
        <f>VLOOKUP(O24,Доставка!K:K,2,FALSE)</f>
        <v>#N/A</v>
      </c>
      <c r="Q24" s="56" t="s">
        <v>1468</v>
      </c>
      <c r="R24" s="67" t="e">
        <f>VLOOKUP(Q24,Доставка!$K:$K,2,FALSE)</f>
        <v>#N/A</v>
      </c>
      <c r="S24" s="56" t="s">
        <v>1618</v>
      </c>
      <c r="T24" s="67" t="e">
        <f>VLOOKUP(S24,Доставка!$K:$K,2,FALSE)</f>
        <v>#N/A</v>
      </c>
      <c r="U24" s="56" t="s">
        <v>1569</v>
      </c>
      <c r="V24" s="67" t="e">
        <f>VLOOKUP(U24,Доставка!$K:$K,2,FALSE)</f>
        <v>#N/A</v>
      </c>
      <c r="W24" s="56" t="s">
        <v>1520</v>
      </c>
      <c r="X24" s="67" t="e">
        <f>VLOOKUP(W24,Доставка!$K:$K,2,FALSE)</f>
        <v>#N/A</v>
      </c>
    </row>
    <row r="25" spans="11:24">
      <c r="O25" s="56" t="s">
        <v>1419</v>
      </c>
      <c r="P25" s="67" t="e">
        <f>VLOOKUP(O25,Доставка!K:K,2,FALSE)</f>
        <v>#N/A</v>
      </c>
      <c r="Q25" s="56" t="s">
        <v>1469</v>
      </c>
      <c r="R25" s="67" t="e">
        <f>VLOOKUP(Q25,Доставка!$K:$K,2,FALSE)</f>
        <v>#N/A</v>
      </c>
      <c r="S25" s="56" t="s">
        <v>1619</v>
      </c>
      <c r="T25" s="67" t="e">
        <f>VLOOKUP(S25,Доставка!$K:$K,2,FALSE)</f>
        <v>#N/A</v>
      </c>
      <c r="U25" s="56" t="s">
        <v>1570</v>
      </c>
      <c r="V25" s="67" t="e">
        <f>VLOOKUP(U25,Доставка!$K:$K,2,FALSE)</f>
        <v>#N/A</v>
      </c>
      <c r="W25" s="56" t="s">
        <v>1521</v>
      </c>
      <c r="X25" s="67" t="e">
        <f>VLOOKUP(W25,Доставка!$K:$K,2,FALSE)</f>
        <v>#N/A</v>
      </c>
    </row>
    <row r="26" spans="11:24">
      <c r="O26" s="56" t="s">
        <v>1420</v>
      </c>
      <c r="P26" s="67" t="e">
        <f>VLOOKUP(O26,Доставка!K:K,2,FALSE)</f>
        <v>#N/A</v>
      </c>
      <c r="Q26" s="56" t="s">
        <v>1470</v>
      </c>
      <c r="R26" s="67" t="e">
        <f>VLOOKUP(Q26,Доставка!$K:$K,2,FALSE)</f>
        <v>#N/A</v>
      </c>
      <c r="S26" s="56" t="s">
        <v>1620</v>
      </c>
      <c r="T26" s="67" t="e">
        <f>VLOOKUP(S26,Доставка!$K:$K,2,FALSE)</f>
        <v>#N/A</v>
      </c>
      <c r="U26" s="56" t="s">
        <v>1571</v>
      </c>
      <c r="V26" s="67" t="e">
        <f>VLOOKUP(U26,Доставка!$K:$K,2,FALSE)</f>
        <v>#N/A</v>
      </c>
      <c r="W26" s="56" t="s">
        <v>1522</v>
      </c>
      <c r="X26" s="67" t="e">
        <f>VLOOKUP(W26,Доставка!$K:$K,2,FALSE)</f>
        <v>#N/A</v>
      </c>
    </row>
    <row r="27" spans="11:24">
      <c r="O27" s="56" t="s">
        <v>1421</v>
      </c>
      <c r="P27" s="67" t="e">
        <f>VLOOKUP(O27,Доставка!K:K,2,FALSE)</f>
        <v>#N/A</v>
      </c>
      <c r="Q27" s="56" t="s">
        <v>1471</v>
      </c>
      <c r="R27" s="67" t="e">
        <f>VLOOKUP(Q27,Доставка!$K:$K,2,FALSE)</f>
        <v>#N/A</v>
      </c>
      <c r="S27" s="56" t="s">
        <v>1621</v>
      </c>
      <c r="T27" s="67" t="e">
        <f>VLOOKUP(S27,Доставка!$K:$K,2,FALSE)</f>
        <v>#N/A</v>
      </c>
      <c r="U27" s="56" t="s">
        <v>1572</v>
      </c>
      <c r="V27" s="67" t="e">
        <f>VLOOKUP(U27,Доставка!$K:$K,2,FALSE)</f>
        <v>#N/A</v>
      </c>
      <c r="W27" s="56" t="s">
        <v>1523</v>
      </c>
      <c r="X27" s="67" t="e">
        <f>VLOOKUP(W27,Доставка!$K:$K,2,FALSE)</f>
        <v>#N/A</v>
      </c>
    </row>
    <row r="28" spans="11:24">
      <c r="O28" s="56" t="s">
        <v>1422</v>
      </c>
      <c r="P28" s="67" t="e">
        <f>VLOOKUP(O28,Доставка!K:K,2,FALSE)</f>
        <v>#N/A</v>
      </c>
      <c r="Q28" s="56" t="s">
        <v>1472</v>
      </c>
      <c r="R28" s="67" t="e">
        <f>VLOOKUP(Q28,Доставка!$K:$K,2,FALSE)</f>
        <v>#N/A</v>
      </c>
      <c r="S28" s="56" t="s">
        <v>1622</v>
      </c>
      <c r="T28" s="67" t="e">
        <f>VLOOKUP(S28,Доставка!$K:$K,2,FALSE)</f>
        <v>#N/A</v>
      </c>
      <c r="U28" s="56" t="s">
        <v>1573</v>
      </c>
      <c r="V28" s="67" t="e">
        <f>VLOOKUP(U28,Доставка!$K:$K,2,FALSE)</f>
        <v>#N/A</v>
      </c>
      <c r="W28" s="56" t="s">
        <v>1524</v>
      </c>
      <c r="X28" s="67" t="e">
        <f>VLOOKUP(W28,Доставка!$K:$K,2,FALSE)</f>
        <v>#N/A</v>
      </c>
    </row>
    <row r="29" spans="11:24">
      <c r="O29" s="56" t="s">
        <v>1423</v>
      </c>
      <c r="P29" s="67" t="e">
        <f>VLOOKUP(O29,Доставка!K:K,2,FALSE)</f>
        <v>#N/A</v>
      </c>
      <c r="Q29" s="56" t="s">
        <v>1473</v>
      </c>
      <c r="R29" s="67" t="e">
        <f>VLOOKUP(Q29,Доставка!$K:$K,2,FALSE)</f>
        <v>#N/A</v>
      </c>
      <c r="S29" s="56" t="s">
        <v>1623</v>
      </c>
      <c r="T29" s="67" t="e">
        <f>VLOOKUP(S29,Доставка!$K:$K,2,FALSE)</f>
        <v>#N/A</v>
      </c>
      <c r="U29" s="56" t="s">
        <v>1574</v>
      </c>
      <c r="V29" s="67" t="e">
        <f>VLOOKUP(U29,Доставка!$K:$K,2,FALSE)</f>
        <v>#N/A</v>
      </c>
      <c r="W29" s="56" t="s">
        <v>1525</v>
      </c>
      <c r="X29" s="67" t="e">
        <f>VLOOKUP(W29,Доставка!$K:$K,2,FALSE)</f>
        <v>#N/A</v>
      </c>
    </row>
    <row r="30" spans="11:24">
      <c r="O30" s="56" t="s">
        <v>1424</v>
      </c>
      <c r="P30" s="67" t="e">
        <f>VLOOKUP(O30,Доставка!K:K,2,FALSE)</f>
        <v>#N/A</v>
      </c>
      <c r="Q30" s="56" t="s">
        <v>1474</v>
      </c>
      <c r="R30" s="67" t="e">
        <f>VLOOKUP(Q30,Доставка!$K:$K,2,FALSE)</f>
        <v>#N/A</v>
      </c>
      <c r="S30" s="56" t="s">
        <v>1624</v>
      </c>
      <c r="T30" s="67" t="e">
        <f>VLOOKUP(S30,Доставка!$K:$K,2,FALSE)</f>
        <v>#N/A</v>
      </c>
      <c r="U30" s="56" t="s">
        <v>1575</v>
      </c>
      <c r="V30" s="67" t="e">
        <f>VLOOKUP(U30,Доставка!$K:$K,2,FALSE)</f>
        <v>#N/A</v>
      </c>
      <c r="W30" s="56" t="s">
        <v>1526</v>
      </c>
      <c r="X30" s="67" t="e">
        <f>VLOOKUP(W30,Доставка!$K:$K,2,FALSE)</f>
        <v>#N/A</v>
      </c>
    </row>
    <row r="31" spans="11:24">
      <c r="O31" s="56" t="s">
        <v>1425</v>
      </c>
      <c r="P31" s="67" t="e">
        <f>VLOOKUP(O31,Доставка!K:K,2,FALSE)</f>
        <v>#N/A</v>
      </c>
      <c r="Q31" s="56" t="s">
        <v>1475</v>
      </c>
      <c r="R31" s="67" t="e">
        <f>VLOOKUP(Q31,Доставка!$K:$K,2,FALSE)</f>
        <v>#N/A</v>
      </c>
      <c r="S31" s="56" t="s">
        <v>1625</v>
      </c>
      <c r="T31" s="67" t="e">
        <f>VLOOKUP(S31,Доставка!$K:$K,2,FALSE)</f>
        <v>#N/A</v>
      </c>
      <c r="U31" s="56" t="s">
        <v>1576</v>
      </c>
      <c r="V31" s="67" t="e">
        <f>VLOOKUP(U31,Доставка!$K:$K,2,FALSE)</f>
        <v>#N/A</v>
      </c>
      <c r="W31" s="56" t="s">
        <v>1527</v>
      </c>
      <c r="X31" s="67" t="e">
        <f>VLOOKUP(W31,Доставка!$K:$K,2,FALSE)</f>
        <v>#N/A</v>
      </c>
    </row>
    <row r="32" spans="11:24">
      <c r="O32" s="56" t="s">
        <v>1426</v>
      </c>
      <c r="P32" s="67" t="e">
        <f>VLOOKUP(O32,Доставка!K:K,2,FALSE)</f>
        <v>#N/A</v>
      </c>
      <c r="Q32" s="56" t="s">
        <v>1476</v>
      </c>
      <c r="R32" s="67" t="e">
        <f>VLOOKUP(Q32,Доставка!$K:$K,2,FALSE)</f>
        <v>#N/A</v>
      </c>
      <c r="S32" s="56" t="s">
        <v>1626</v>
      </c>
      <c r="T32" s="67" t="e">
        <f>VLOOKUP(S32,Доставка!$K:$K,2,FALSE)</f>
        <v>#N/A</v>
      </c>
      <c r="U32" s="56" t="s">
        <v>1577</v>
      </c>
      <c r="V32" s="67" t="e">
        <f>VLOOKUP(U32,Доставка!$K:$K,2,FALSE)</f>
        <v>#N/A</v>
      </c>
      <c r="W32" s="56" t="s">
        <v>1528</v>
      </c>
      <c r="X32" s="67" t="e">
        <f>VLOOKUP(W32,Доставка!$K:$K,2,FALSE)</f>
        <v>#N/A</v>
      </c>
    </row>
    <row r="33" spans="15:24">
      <c r="O33" s="56" t="s">
        <v>1427</v>
      </c>
      <c r="P33" s="67" t="e">
        <f>VLOOKUP(O33,Доставка!K:K,2,FALSE)</f>
        <v>#N/A</v>
      </c>
      <c r="Q33" s="56" t="s">
        <v>1477</v>
      </c>
      <c r="R33" s="67" t="e">
        <f>VLOOKUP(Q33,Доставка!$K:$K,2,FALSE)</f>
        <v>#N/A</v>
      </c>
      <c r="S33" s="56" t="s">
        <v>1627</v>
      </c>
      <c r="T33" s="67" t="e">
        <f>VLOOKUP(S33,Доставка!$K:$K,2,FALSE)</f>
        <v>#N/A</v>
      </c>
      <c r="U33" s="56" t="s">
        <v>1578</v>
      </c>
      <c r="V33" s="67" t="e">
        <f>VLOOKUP(U33,Доставка!$K:$K,2,FALSE)</f>
        <v>#N/A</v>
      </c>
      <c r="W33" s="56" t="s">
        <v>1529</v>
      </c>
      <c r="X33" s="67" t="e">
        <f>VLOOKUP(W33,Доставка!$K:$K,2,FALSE)</f>
        <v>#N/A</v>
      </c>
    </row>
    <row r="34" spans="15:24">
      <c r="O34" s="56" t="s">
        <v>1428</v>
      </c>
      <c r="P34" s="67" t="e">
        <f>VLOOKUP(O34,Доставка!K:K,2,FALSE)</f>
        <v>#N/A</v>
      </c>
      <c r="Q34" s="56" t="s">
        <v>1478</v>
      </c>
      <c r="R34" s="67" t="e">
        <f>VLOOKUP(Q34,Доставка!$K:$K,2,FALSE)</f>
        <v>#N/A</v>
      </c>
      <c r="S34" s="56" t="s">
        <v>1628</v>
      </c>
      <c r="T34" s="67" t="e">
        <f>VLOOKUP(S34,Доставка!$K:$K,2,FALSE)</f>
        <v>#N/A</v>
      </c>
      <c r="U34" s="56" t="s">
        <v>1579</v>
      </c>
      <c r="V34" s="67" t="e">
        <f>VLOOKUP(U34,Доставка!$K:$K,2,FALSE)</f>
        <v>#N/A</v>
      </c>
      <c r="W34" s="56" t="s">
        <v>1530</v>
      </c>
      <c r="X34" s="67" t="e">
        <f>VLOOKUP(W34,Доставка!$K:$K,2,FALSE)</f>
        <v>#N/A</v>
      </c>
    </row>
    <row r="35" spans="15:24">
      <c r="O35" s="56" t="s">
        <v>1429</v>
      </c>
      <c r="P35" s="67" t="e">
        <f>VLOOKUP(O35,Доставка!K:K,2,FALSE)</f>
        <v>#N/A</v>
      </c>
      <c r="Q35" s="56" t="s">
        <v>1479</v>
      </c>
      <c r="R35" s="67" t="e">
        <f>VLOOKUP(Q35,Доставка!$K:$K,2,FALSE)</f>
        <v>#N/A</v>
      </c>
      <c r="S35" s="56" t="s">
        <v>1629</v>
      </c>
      <c r="T35" s="67" t="e">
        <f>VLOOKUP(S35,Доставка!$K:$K,2,FALSE)</f>
        <v>#N/A</v>
      </c>
      <c r="U35" s="56" t="s">
        <v>1580</v>
      </c>
      <c r="V35" s="67" t="e">
        <f>VLOOKUP(U35,Доставка!$K:$K,2,FALSE)</f>
        <v>#N/A</v>
      </c>
      <c r="W35" s="56" t="s">
        <v>1531</v>
      </c>
      <c r="X35" s="67" t="e">
        <f>VLOOKUP(W35,Доставка!$K:$K,2,FALSE)</f>
        <v>#N/A</v>
      </c>
    </row>
    <row r="36" spans="15:24">
      <c r="O36" s="56" t="s">
        <v>1430</v>
      </c>
      <c r="P36" s="67" t="e">
        <f>VLOOKUP(O36,Доставка!K:K,2,FALSE)</f>
        <v>#N/A</v>
      </c>
      <c r="Q36" s="56" t="s">
        <v>1480</v>
      </c>
      <c r="R36" s="67" t="e">
        <f>VLOOKUP(Q36,Доставка!$K:$K,2,FALSE)</f>
        <v>#N/A</v>
      </c>
      <c r="S36" s="56" t="s">
        <v>1630</v>
      </c>
      <c r="T36" s="67" t="e">
        <f>VLOOKUP(S36,Доставка!$K:$K,2,FALSE)</f>
        <v>#N/A</v>
      </c>
      <c r="U36" s="56" t="s">
        <v>1581</v>
      </c>
      <c r="V36" s="67" t="e">
        <f>VLOOKUP(U36,Доставка!$K:$K,2,FALSE)</f>
        <v>#N/A</v>
      </c>
      <c r="W36" s="56" t="s">
        <v>1532</v>
      </c>
      <c r="X36" s="67" t="e">
        <f>VLOOKUP(W36,Доставка!$K:$K,2,FALSE)</f>
        <v>#N/A</v>
      </c>
    </row>
    <row r="37" spans="15:24">
      <c r="O37" s="56" t="s">
        <v>1431</v>
      </c>
      <c r="P37" s="67" t="e">
        <f>VLOOKUP(O37,Доставка!K:K,2,FALSE)</f>
        <v>#N/A</v>
      </c>
      <c r="Q37" s="56" t="s">
        <v>1481</v>
      </c>
      <c r="R37" s="67" t="e">
        <f>VLOOKUP(Q37,Доставка!$K:$K,2,FALSE)</f>
        <v>#N/A</v>
      </c>
      <c r="S37" s="56" t="s">
        <v>1631</v>
      </c>
      <c r="T37" s="67" t="e">
        <f>VLOOKUP(S37,Доставка!$K:$K,2,FALSE)</f>
        <v>#N/A</v>
      </c>
      <c r="U37" s="56" t="s">
        <v>1582</v>
      </c>
      <c r="V37" s="67" t="e">
        <f>VLOOKUP(U37,Доставка!$K:$K,2,FALSE)</f>
        <v>#N/A</v>
      </c>
      <c r="W37" s="56" t="s">
        <v>1533</v>
      </c>
      <c r="X37" s="67" t="e">
        <f>VLOOKUP(W37,Доставка!$K:$K,2,FALSE)</f>
        <v>#N/A</v>
      </c>
    </row>
    <row r="38" spans="15:24">
      <c r="O38" s="56" t="s">
        <v>1432</v>
      </c>
      <c r="P38" s="67" t="e">
        <f>VLOOKUP(O38,Доставка!K:K,2,FALSE)</f>
        <v>#N/A</v>
      </c>
      <c r="Q38" s="56" t="s">
        <v>1482</v>
      </c>
      <c r="R38" s="67" t="e">
        <f>VLOOKUP(Q38,Доставка!$K:$K,2,FALSE)</f>
        <v>#N/A</v>
      </c>
      <c r="S38" s="56" t="s">
        <v>1632</v>
      </c>
      <c r="T38" s="67" t="e">
        <f>VLOOKUP(S38,Доставка!$K:$K,2,FALSE)</f>
        <v>#N/A</v>
      </c>
      <c r="U38" s="56" t="s">
        <v>1583</v>
      </c>
      <c r="V38" s="67" t="e">
        <f>VLOOKUP(U38,Доставка!$K:$K,2,FALSE)</f>
        <v>#N/A</v>
      </c>
      <c r="W38" s="56" t="s">
        <v>1534</v>
      </c>
      <c r="X38" s="67" t="e">
        <f>VLOOKUP(W38,Доставка!$K:$K,2,FALSE)</f>
        <v>#N/A</v>
      </c>
    </row>
    <row r="39" spans="15:24">
      <c r="O39" s="56" t="s">
        <v>1433</v>
      </c>
      <c r="P39" s="67" t="e">
        <f>VLOOKUP(O39,Доставка!K:K,2,FALSE)</f>
        <v>#N/A</v>
      </c>
      <c r="Q39" s="56" t="s">
        <v>1483</v>
      </c>
      <c r="R39" s="67" t="e">
        <f>VLOOKUP(Q39,Доставка!$K:$K,2,FALSE)</f>
        <v>#N/A</v>
      </c>
      <c r="S39" s="56" t="s">
        <v>1633</v>
      </c>
      <c r="T39" s="67" t="e">
        <f>VLOOKUP(S39,Доставка!$K:$K,2,FALSE)</f>
        <v>#N/A</v>
      </c>
      <c r="U39" s="56" t="s">
        <v>1584</v>
      </c>
      <c r="V39" s="67" t="e">
        <f>VLOOKUP(U39,Доставка!$K:$K,2,FALSE)</f>
        <v>#N/A</v>
      </c>
      <c r="W39" s="56" t="s">
        <v>1535</v>
      </c>
      <c r="X39" s="67" t="e">
        <f>VLOOKUP(W39,Доставка!$K:$K,2,FALSE)</f>
        <v>#N/A</v>
      </c>
    </row>
    <row r="40" spans="15:24">
      <c r="O40" s="56" t="s">
        <v>1434</v>
      </c>
      <c r="P40" s="67" t="e">
        <f>VLOOKUP(O40,Доставка!K:K,2,FALSE)</f>
        <v>#N/A</v>
      </c>
      <c r="Q40" s="56" t="s">
        <v>1484</v>
      </c>
      <c r="R40" s="67" t="e">
        <f>VLOOKUP(Q40,Доставка!$K:$K,2,FALSE)</f>
        <v>#N/A</v>
      </c>
      <c r="S40" s="56" t="s">
        <v>1634</v>
      </c>
      <c r="T40" s="67" t="e">
        <f>VLOOKUP(S40,Доставка!$K:$K,2,FALSE)</f>
        <v>#N/A</v>
      </c>
      <c r="U40" s="56" t="s">
        <v>1585</v>
      </c>
      <c r="V40" s="67" t="e">
        <f>VLOOKUP(U40,Доставка!$K:$K,2,FALSE)</f>
        <v>#N/A</v>
      </c>
      <c r="W40" s="56" t="s">
        <v>1536</v>
      </c>
      <c r="X40" s="67" t="e">
        <f>VLOOKUP(W40,Доставка!$K:$K,2,FALSE)</f>
        <v>#N/A</v>
      </c>
    </row>
    <row r="41" spans="15:24">
      <c r="O41" s="56" t="s">
        <v>1435</v>
      </c>
      <c r="P41" s="67" t="e">
        <f>VLOOKUP(O41,Доставка!K:K,2,FALSE)</f>
        <v>#N/A</v>
      </c>
      <c r="Q41" s="56" t="s">
        <v>1485</v>
      </c>
      <c r="R41" s="67" t="e">
        <f>VLOOKUP(Q41,Доставка!$K:$K,2,FALSE)</f>
        <v>#N/A</v>
      </c>
      <c r="S41" s="56" t="s">
        <v>1635</v>
      </c>
      <c r="T41" s="67" t="e">
        <f>VLOOKUP(S41,Доставка!$K:$K,2,FALSE)</f>
        <v>#N/A</v>
      </c>
      <c r="U41" s="56" t="s">
        <v>1586</v>
      </c>
      <c r="V41" s="67" t="e">
        <f>VLOOKUP(U41,Доставка!$K:$K,2,FALSE)</f>
        <v>#N/A</v>
      </c>
      <c r="W41" s="56" t="s">
        <v>1537</v>
      </c>
      <c r="X41" s="67" t="e">
        <f>VLOOKUP(W41,Доставка!$K:$K,2,FALSE)</f>
        <v>#N/A</v>
      </c>
    </row>
    <row r="42" spans="15:24">
      <c r="O42" s="56" t="s">
        <v>1436</v>
      </c>
      <c r="P42" s="67" t="e">
        <f>VLOOKUP(O42,Доставка!K:K,2,FALSE)</f>
        <v>#N/A</v>
      </c>
      <c r="Q42" s="56" t="s">
        <v>1486</v>
      </c>
      <c r="R42" s="67" t="e">
        <f>VLOOKUP(Q42,Доставка!$K:$K,2,FALSE)</f>
        <v>#N/A</v>
      </c>
      <c r="S42" s="56" t="s">
        <v>1636</v>
      </c>
      <c r="T42" s="67" t="e">
        <f>VLOOKUP(S42,Доставка!$K:$K,2,FALSE)</f>
        <v>#N/A</v>
      </c>
      <c r="U42" s="56" t="s">
        <v>1587</v>
      </c>
      <c r="V42" s="67" t="e">
        <f>VLOOKUP(U42,Доставка!$K:$K,2,FALSE)</f>
        <v>#N/A</v>
      </c>
      <c r="W42" s="56" t="s">
        <v>1538</v>
      </c>
      <c r="X42" s="67" t="e">
        <f>VLOOKUP(W42,Доставка!$K:$K,2,FALSE)</f>
        <v>#N/A</v>
      </c>
    </row>
    <row r="43" spans="15:24">
      <c r="O43" s="56" t="s">
        <v>1437</v>
      </c>
      <c r="P43" s="67" t="e">
        <f>VLOOKUP(O43,Доставка!K:K,2,FALSE)</f>
        <v>#N/A</v>
      </c>
      <c r="Q43" s="56" t="s">
        <v>1487</v>
      </c>
      <c r="R43" s="67" t="e">
        <f>VLOOKUP(Q43,Доставка!$K:$K,2,FALSE)</f>
        <v>#N/A</v>
      </c>
      <c r="S43" s="56" t="s">
        <v>1637</v>
      </c>
      <c r="T43" s="67" t="e">
        <f>VLOOKUP(S43,Доставка!$K:$K,2,FALSE)</f>
        <v>#N/A</v>
      </c>
      <c r="U43" s="56" t="s">
        <v>1588</v>
      </c>
      <c r="V43" s="67" t="e">
        <f>VLOOKUP(U43,Доставка!$K:$K,2,FALSE)</f>
        <v>#N/A</v>
      </c>
      <c r="W43" s="56" t="s">
        <v>1539</v>
      </c>
      <c r="X43" s="67" t="e">
        <f>VLOOKUP(W43,Доставка!$K:$K,2,FALSE)</f>
        <v>#N/A</v>
      </c>
    </row>
    <row r="44" spans="15:24">
      <c r="O44" s="56" t="s">
        <v>1438</v>
      </c>
      <c r="P44" s="67" t="e">
        <f>VLOOKUP(O44,Доставка!K:K,2,FALSE)</f>
        <v>#N/A</v>
      </c>
      <c r="Q44" s="56" t="s">
        <v>1488</v>
      </c>
      <c r="R44" s="67" t="e">
        <f>VLOOKUP(Q44,Доставка!$K:$K,2,FALSE)</f>
        <v>#N/A</v>
      </c>
      <c r="S44" s="56" t="s">
        <v>1638</v>
      </c>
      <c r="T44" s="67" t="e">
        <f>VLOOKUP(S44,Доставка!$K:$K,2,FALSE)</f>
        <v>#N/A</v>
      </c>
      <c r="U44" s="56" t="s">
        <v>1589</v>
      </c>
      <c r="V44" s="67" t="e">
        <f>VLOOKUP(U44,Доставка!$K:$K,2,FALSE)</f>
        <v>#N/A</v>
      </c>
      <c r="W44" s="56" t="s">
        <v>1540</v>
      </c>
      <c r="X44" s="67" t="e">
        <f>VLOOKUP(W44,Доставка!$K:$K,2,FALSE)</f>
        <v>#N/A</v>
      </c>
    </row>
    <row r="45" spans="15:24">
      <c r="O45" s="56" t="s">
        <v>1439</v>
      </c>
      <c r="P45" s="67" t="e">
        <f>VLOOKUP(O45,Доставка!K:K,2,FALSE)</f>
        <v>#N/A</v>
      </c>
      <c r="Q45" s="56" t="s">
        <v>1489</v>
      </c>
      <c r="R45" s="67" t="e">
        <f>VLOOKUP(Q45,Доставка!$K:$K,2,FALSE)</f>
        <v>#N/A</v>
      </c>
      <c r="S45" s="56" t="s">
        <v>1639</v>
      </c>
      <c r="T45" s="67" t="e">
        <f>VLOOKUP(S45,Доставка!$K:$K,2,FALSE)</f>
        <v>#N/A</v>
      </c>
      <c r="U45" s="56" t="s">
        <v>1590</v>
      </c>
      <c r="V45" s="67" t="e">
        <f>VLOOKUP(U45,Доставка!$K:$K,2,FALSE)</f>
        <v>#N/A</v>
      </c>
      <c r="W45" s="56" t="s">
        <v>1541</v>
      </c>
      <c r="X45" s="67" t="e">
        <f>VLOOKUP(W45,Доставка!$K:$K,2,FALSE)</f>
        <v>#N/A</v>
      </c>
    </row>
    <row r="46" spans="15:24">
      <c r="O46" s="56" t="s">
        <v>1440</v>
      </c>
      <c r="P46" s="67" t="e">
        <f>VLOOKUP(O46,Доставка!K:K,2,FALSE)</f>
        <v>#N/A</v>
      </c>
      <c r="Q46" s="56" t="s">
        <v>1490</v>
      </c>
      <c r="R46" s="67" t="e">
        <f>VLOOKUP(Q46,Доставка!$K:$K,2,FALSE)</f>
        <v>#N/A</v>
      </c>
      <c r="S46" s="56" t="s">
        <v>1640</v>
      </c>
      <c r="T46" s="67" t="e">
        <f>VLOOKUP(S46,Доставка!$K:$K,2,FALSE)</f>
        <v>#N/A</v>
      </c>
      <c r="U46" s="56" t="s">
        <v>1591</v>
      </c>
      <c r="V46" s="67" t="e">
        <f>VLOOKUP(U46,Доставка!$K:$K,2,FALSE)</f>
        <v>#N/A</v>
      </c>
      <c r="W46" s="56" t="s">
        <v>1542</v>
      </c>
      <c r="X46" s="67" t="e">
        <f>VLOOKUP(W46,Доставка!$K:$K,2,FALSE)</f>
        <v>#N/A</v>
      </c>
    </row>
    <row r="47" spans="15:24">
      <c r="O47" s="56" t="s">
        <v>1441</v>
      </c>
      <c r="P47" s="67" t="e">
        <f>VLOOKUP(O47,Доставка!K:K,2,FALSE)</f>
        <v>#N/A</v>
      </c>
      <c r="Q47" s="56" t="s">
        <v>1491</v>
      </c>
      <c r="R47" s="67" t="e">
        <f>VLOOKUP(Q47,Доставка!$K:$K,2,FALSE)</f>
        <v>#N/A</v>
      </c>
      <c r="S47" s="56" t="s">
        <v>1641</v>
      </c>
      <c r="T47" s="67" t="e">
        <f>VLOOKUP(S47,Доставка!$K:$K,2,FALSE)</f>
        <v>#N/A</v>
      </c>
      <c r="U47" s="56" t="s">
        <v>1592</v>
      </c>
      <c r="V47" s="67" t="e">
        <f>VLOOKUP(U47,Доставка!$K:$K,2,FALSE)</f>
        <v>#N/A</v>
      </c>
      <c r="W47" s="56" t="s">
        <v>1543</v>
      </c>
      <c r="X47" s="67" t="e">
        <f>VLOOKUP(W47,Доставка!$K:$K,2,FALSE)</f>
        <v>#N/A</v>
      </c>
    </row>
    <row r="48" spans="15:24">
      <c r="O48" s="56" t="s">
        <v>1442</v>
      </c>
      <c r="P48" s="67" t="e">
        <f>VLOOKUP(O48,Доставка!K:K,2,FALSE)</f>
        <v>#N/A</v>
      </c>
      <c r="Q48" s="56" t="s">
        <v>1492</v>
      </c>
      <c r="R48" s="67" t="e">
        <f>VLOOKUP(Q48,Доставка!$K:$K,2,FALSE)</f>
        <v>#N/A</v>
      </c>
      <c r="S48" s="56" t="s">
        <v>1642</v>
      </c>
      <c r="T48" s="67" t="e">
        <f>VLOOKUP(S48,Доставка!$K:$K,2,FALSE)</f>
        <v>#N/A</v>
      </c>
      <c r="U48" s="56" t="s">
        <v>1593</v>
      </c>
      <c r="V48" s="67" t="e">
        <f>VLOOKUP(U48,Доставка!$K:$K,2,FALSE)</f>
        <v>#N/A</v>
      </c>
      <c r="W48" s="56" t="s">
        <v>1544</v>
      </c>
      <c r="X48" s="67" t="e">
        <f>VLOOKUP(W48,Доставка!$K:$K,2,FALSE)</f>
        <v>#N/A</v>
      </c>
    </row>
    <row r="49" spans="15:24">
      <c r="O49" s="56" t="s">
        <v>1443</v>
      </c>
      <c r="P49" s="67" t="e">
        <f>VLOOKUP(O49,Доставка!K:K,2,FALSE)</f>
        <v>#N/A</v>
      </c>
      <c r="Q49" s="56" t="s">
        <v>1493</v>
      </c>
      <c r="R49" s="67" t="e">
        <f>VLOOKUP(Q49,Доставка!$K:$K,2,FALSE)</f>
        <v>#N/A</v>
      </c>
      <c r="S49" s="56" t="s">
        <v>1643</v>
      </c>
      <c r="T49" s="67" t="e">
        <f>VLOOKUP(S49,Доставка!$K:$K,2,FALSE)</f>
        <v>#N/A</v>
      </c>
      <c r="U49" s="56" t="s">
        <v>1594</v>
      </c>
      <c r="V49" s="67" t="e">
        <f>VLOOKUP(U49,Доставка!$K:$K,2,FALSE)</f>
        <v>#N/A</v>
      </c>
      <c r="W49" s="56" t="s">
        <v>1545</v>
      </c>
      <c r="X49" s="67" t="e">
        <f>VLOOKUP(W49,Доставка!$K:$K,2,FALSE)</f>
        <v>#N/A</v>
      </c>
    </row>
    <row r="50" spans="15:24">
      <c r="O50" s="56" t="s">
        <v>1444</v>
      </c>
      <c r="P50" s="67" t="e">
        <f>VLOOKUP(O50,Доставка!K:K,2,FALSE)</f>
        <v>#N/A</v>
      </c>
      <c r="Q50" s="56" t="s">
        <v>1494</v>
      </c>
      <c r="R50" s="67" t="e">
        <f>VLOOKUP(Q50,Доставка!$K:$K,2,FALSE)</f>
        <v>#N/A</v>
      </c>
      <c r="S50" s="56" t="s">
        <v>1644</v>
      </c>
      <c r="T50" s="67" t="e">
        <f>VLOOKUP(S50,Доставка!$K:$K,2,FALSE)</f>
        <v>#N/A</v>
      </c>
      <c r="U50" s="56" t="s">
        <v>1595</v>
      </c>
      <c r="V50" s="67" t="e">
        <f>VLOOKUP(U50,Доставка!$K:$K,2,FALSE)</f>
        <v>#N/A</v>
      </c>
      <c r="W50" s="56" t="s">
        <v>1546</v>
      </c>
      <c r="X50" s="67" t="e">
        <f>VLOOKUP(W50,Доставка!$K:$K,2,FALSE)</f>
        <v>#N/A</v>
      </c>
    </row>
    <row r="51" spans="15:24">
      <c r="O51" s="56" t="s">
        <v>1445</v>
      </c>
      <c r="P51" s="67" t="e">
        <f>VLOOKUP(O51,Доставка!K:K,2,FALSE)</f>
        <v>#N/A</v>
      </c>
      <c r="Q51" s="56" t="s">
        <v>1495</v>
      </c>
      <c r="R51" s="67" t="e">
        <f>VLOOKUP(Q51,Доставка!$K:$K,2,FALSE)</f>
        <v>#N/A</v>
      </c>
      <c r="S51" s="56" t="s">
        <v>1645</v>
      </c>
      <c r="T51" s="67" t="e">
        <f>VLOOKUP(S51,Доставка!$K:$K,2,FALSE)</f>
        <v>#N/A</v>
      </c>
      <c r="U51" s="56" t="s">
        <v>1596</v>
      </c>
      <c r="V51" s="67" t="e">
        <f>VLOOKUP(U51,Доставка!$K:$K,2,FALSE)</f>
        <v>#N/A</v>
      </c>
      <c r="W51" s="56" t="s">
        <v>1547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67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1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e">
        <f>VLOOKUP($A$2,Доставка!A:E,5,FALSE)</f>
        <v>#N/A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168</v>
      </c>
      <c r="B2" s="35" t="str">
        <f>IFERROR(VLOOKUP($A2,Доставка!$A:$J,7,FALSE),"")</f>
        <v/>
      </c>
      <c r="C2" s="35" t="str">
        <f>IFERROR(VLOOKUP($A2,Доставка!$A:$J,8,FALSE),"")</f>
        <v/>
      </c>
      <c r="D2" s="35" t="e">
        <f>VLOOKUP($A2,Доставка!$A:$J,7,FALSE)</f>
        <v>#N/A</v>
      </c>
      <c r="E2" s="35" t="str">
        <f>IFERROR(VLOOKUP($A2,Доставка!$A:$N,14,FALSE),"")</f>
        <v/>
      </c>
      <c r="F2" s="35">
        <f>SUMIF(Доставка!$A:$A,$A2,Доставка!L:L)</f>
        <v>0</v>
      </c>
      <c r="G2" s="35">
        <f>SUMIF(Доставка!$A:$A,$A2,Доставка!$M:$M)</f>
        <v>0</v>
      </c>
      <c r="J2" s="36" t="s">
        <v>99</v>
      </c>
      <c r="K2" s="3" t="e">
        <f>IF(VLOOKUP($A$2,Доставка!A:F,6,FALSE)="","",VLOOKUP($A$2,Доставка!A:F,6,FALSE))</f>
        <v>#N/A</v>
      </c>
      <c r="L2" s="105"/>
      <c r="O2" s="56" t="s">
        <v>168</v>
      </c>
      <c r="P2" s="67" t="e">
        <f>VLOOKUP(O2,Доставка!$K:$K,2,FALSE)</f>
        <v>#N/A</v>
      </c>
      <c r="Q2" s="56" t="s">
        <v>1646</v>
      </c>
      <c r="R2" s="67" t="e">
        <f>VLOOKUP(Q2,Доставка!$K:$K,2,FALSE)</f>
        <v>#N/A</v>
      </c>
      <c r="S2" s="56" t="s">
        <v>1647</v>
      </c>
      <c r="T2" s="67" t="e">
        <f>VLOOKUP(S2,Доставка!$K:$K,2,FALSE)</f>
        <v>#N/A</v>
      </c>
      <c r="U2" s="56" t="s">
        <v>1648</v>
      </c>
      <c r="V2" s="67" t="e">
        <f>VLOOKUP(U2,Доставка!$K:$K,2,FALSE)</f>
        <v>#N/A</v>
      </c>
      <c r="W2" s="56" t="s">
        <v>1698</v>
      </c>
      <c r="X2" s="67" t="e">
        <f>VLOOKUP(W2,Доставка!$K:$K,2,FALSE)</f>
        <v>#N/A</v>
      </c>
    </row>
    <row r="3" spans="1:24">
      <c r="A3" s="56" t="s">
        <v>169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169</v>
      </c>
      <c r="P3" s="67" t="e">
        <f>VLOOKUP(O3,Доставка!K:K,2,FALSE)</f>
        <v>#N/A</v>
      </c>
      <c r="Q3" s="56" t="s">
        <v>1838</v>
      </c>
      <c r="R3" s="67" t="e">
        <f>VLOOKUP(Q3,Доставка!$K:$K,2,FALSE)</f>
        <v>#N/A</v>
      </c>
      <c r="S3" s="56" t="s">
        <v>1699</v>
      </c>
      <c r="T3" s="67" t="e">
        <f>VLOOKUP(S3,Доставка!$K:$K,2,FALSE)</f>
        <v>#N/A</v>
      </c>
      <c r="U3" s="56" t="s">
        <v>1649</v>
      </c>
      <c r="V3" s="67" t="e">
        <f>VLOOKUP(U3,Доставка!$K:$K,2,FALSE)</f>
        <v>#N/A</v>
      </c>
      <c r="W3" s="56" t="s">
        <v>1700</v>
      </c>
      <c r="X3" s="67" t="e">
        <f>VLOOKUP(W3,Доставка!$K:$K,2,FALSE)</f>
        <v>#N/A</v>
      </c>
    </row>
    <row r="4" spans="1:24">
      <c r="A4" s="56" t="s">
        <v>170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170</v>
      </c>
      <c r="P4" s="67" t="e">
        <f>VLOOKUP(O4,Доставка!K:K,2,FALSE)</f>
        <v>#N/A</v>
      </c>
      <c r="Q4" s="56" t="s">
        <v>1839</v>
      </c>
      <c r="R4" s="67" t="e">
        <f>VLOOKUP(Q4,Доставка!$K:$K,2,FALSE)</f>
        <v>#N/A</v>
      </c>
      <c r="S4" s="56" t="s">
        <v>1701</v>
      </c>
      <c r="T4" s="67" t="e">
        <f>VLOOKUP(S4,Доставка!$K:$K,2,FALSE)</f>
        <v>#N/A</v>
      </c>
      <c r="U4" s="56" t="s">
        <v>1650</v>
      </c>
      <c r="V4" s="67" t="e">
        <f>VLOOKUP(U4,Доставка!$K:$K,2,FALSE)</f>
        <v>#N/A</v>
      </c>
      <c r="W4" s="56" t="s">
        <v>1702</v>
      </c>
      <c r="X4" s="67" t="e">
        <f>VLOOKUP(W4,Доставка!$K:$K,2,FALSE)</f>
        <v>#N/A</v>
      </c>
    </row>
    <row r="5" spans="1:24">
      <c r="A5" s="56" t="s">
        <v>171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171</v>
      </c>
      <c r="P5" s="67" t="e">
        <f>VLOOKUP(O5,Доставка!K:K,2,FALSE)</f>
        <v>#N/A</v>
      </c>
      <c r="Q5" s="56" t="s">
        <v>1840</v>
      </c>
      <c r="R5" s="67" t="e">
        <f>VLOOKUP(Q5,Доставка!$K:$K,2,FALSE)</f>
        <v>#N/A</v>
      </c>
      <c r="S5" s="56" t="s">
        <v>1703</v>
      </c>
      <c r="T5" s="67" t="e">
        <f>VLOOKUP(S5,Доставка!$K:$K,2,FALSE)</f>
        <v>#N/A</v>
      </c>
      <c r="U5" s="56" t="s">
        <v>1651</v>
      </c>
      <c r="V5" s="67" t="e">
        <f>VLOOKUP(U5,Доставка!$K:$K,2,FALSE)</f>
        <v>#N/A</v>
      </c>
      <c r="W5" s="56" t="s">
        <v>1704</v>
      </c>
      <c r="X5" s="67" t="e">
        <f>VLOOKUP(W5,Доставка!$K:$K,2,FALSE)</f>
        <v>#N/A</v>
      </c>
    </row>
    <row r="6" spans="1:24">
      <c r="A6" s="56" t="s">
        <v>172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/>
      </c>
      <c r="K6" s="35" t="str">
        <f>E2</f>
        <v/>
      </c>
      <c r="L6" s="35"/>
      <c r="M6" s="35"/>
      <c r="O6" s="56" t="s">
        <v>172</v>
      </c>
      <c r="P6" s="67" t="e">
        <f>VLOOKUP(O6,Доставка!K:K,2,FALSE)</f>
        <v>#N/A</v>
      </c>
      <c r="Q6" s="56" t="s">
        <v>1841</v>
      </c>
      <c r="R6" s="67" t="e">
        <f>VLOOKUP(Q6,Доставка!$K:$K,2,FALSE)</f>
        <v>#N/A</v>
      </c>
      <c r="S6" s="56" t="s">
        <v>1705</v>
      </c>
      <c r="T6" s="67" t="e">
        <f>VLOOKUP(S6,Доставка!$K:$K,2,FALSE)</f>
        <v>#N/A</v>
      </c>
      <c r="U6" s="56" t="s">
        <v>1652</v>
      </c>
      <c r="V6" s="67" t="e">
        <f>VLOOKUP(U6,Доставка!$K:$K,2,FALSE)</f>
        <v>#N/A</v>
      </c>
      <c r="W6" s="56" t="s">
        <v>1706</v>
      </c>
      <c r="X6" s="67" t="e">
        <f>VLOOKUP(W6,Доставка!$K:$K,2,FALSE)</f>
        <v>#N/A</v>
      </c>
    </row>
    <row r="7" spans="1:24">
      <c r="A7" s="56" t="s">
        <v>173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173</v>
      </c>
      <c r="P7" s="67" t="e">
        <f>VLOOKUP(O7,Доставка!K:K,2,FALSE)</f>
        <v>#N/A</v>
      </c>
      <c r="Q7" s="56" t="s">
        <v>1842</v>
      </c>
      <c r="R7" s="67" t="e">
        <f>VLOOKUP(Q7,Доставка!$K:$K,2,FALSE)</f>
        <v>#N/A</v>
      </c>
      <c r="S7" s="56" t="s">
        <v>1707</v>
      </c>
      <c r="T7" s="67" t="e">
        <f>VLOOKUP(S7,Доставка!$K:$K,2,FALSE)</f>
        <v>#N/A</v>
      </c>
      <c r="U7" s="56" t="s">
        <v>1653</v>
      </c>
      <c r="V7" s="67" t="e">
        <f>VLOOKUP(U7,Доставка!$K:$K,2,FALSE)</f>
        <v>#N/A</v>
      </c>
      <c r="W7" s="56" t="s">
        <v>1708</v>
      </c>
      <c r="X7" s="67" t="e">
        <f>VLOOKUP(W7,Доставка!$K:$K,2,FALSE)</f>
        <v>#N/A</v>
      </c>
    </row>
    <row r="8" spans="1:24">
      <c r="A8" s="56" t="s">
        <v>174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174</v>
      </c>
      <c r="P8" s="67" t="e">
        <f>VLOOKUP(O8,Доставка!K:K,2,FALSE)</f>
        <v>#N/A</v>
      </c>
      <c r="Q8" s="56" t="s">
        <v>1843</v>
      </c>
      <c r="R8" s="67" t="e">
        <f>VLOOKUP(Q8,Доставка!$K:$K,2,FALSE)</f>
        <v>#N/A</v>
      </c>
      <c r="S8" s="56" t="s">
        <v>1709</v>
      </c>
      <c r="T8" s="67" t="e">
        <f>VLOOKUP(S8,Доставка!$K:$K,2,FALSE)</f>
        <v>#N/A</v>
      </c>
      <c r="U8" s="56" t="s">
        <v>1654</v>
      </c>
      <c r="V8" s="67" t="e">
        <f>VLOOKUP(U8,Доставка!$K:$K,2,FALSE)</f>
        <v>#N/A</v>
      </c>
      <c r="W8" s="56" t="s">
        <v>1710</v>
      </c>
      <c r="X8" s="67" t="e">
        <f>VLOOKUP(W8,Доставка!$K:$K,2,FALSE)</f>
        <v>#N/A</v>
      </c>
    </row>
    <row r="9" spans="1:24">
      <c r="A9" s="56" t="s">
        <v>175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175</v>
      </c>
      <c r="P9" s="67" t="e">
        <f>VLOOKUP(O9,Доставка!K:K,2,FALSE)</f>
        <v>#N/A</v>
      </c>
      <c r="Q9" s="56" t="s">
        <v>1844</v>
      </c>
      <c r="R9" s="67" t="e">
        <f>VLOOKUP(Q9,Доставка!$K:$K,2,FALSE)</f>
        <v>#N/A</v>
      </c>
      <c r="S9" s="56" t="s">
        <v>1711</v>
      </c>
      <c r="T9" s="67" t="e">
        <f>VLOOKUP(S9,Доставка!$K:$K,2,FALSE)</f>
        <v>#N/A</v>
      </c>
      <c r="U9" s="56" t="s">
        <v>1655</v>
      </c>
      <c r="V9" s="67" t="e">
        <f>VLOOKUP(U9,Доставка!$K:$K,2,FALSE)</f>
        <v>#N/A</v>
      </c>
      <c r="W9" s="56" t="s">
        <v>1712</v>
      </c>
      <c r="X9" s="67" t="e">
        <f>VLOOKUP(W9,Доставка!$K:$K,2,FALSE)</f>
        <v>#N/A</v>
      </c>
    </row>
    <row r="10" spans="1:24">
      <c r="A10" s="56" t="s">
        <v>176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176</v>
      </c>
      <c r="P10" s="67" t="e">
        <f>VLOOKUP(O10,Доставка!K:K,2,FALSE)</f>
        <v>#N/A</v>
      </c>
      <c r="Q10" s="56" t="s">
        <v>1845</v>
      </c>
      <c r="R10" s="67" t="e">
        <f>VLOOKUP(Q10,Доставка!$K:$K,2,FALSE)</f>
        <v>#N/A</v>
      </c>
      <c r="S10" s="56" t="s">
        <v>1713</v>
      </c>
      <c r="T10" s="67" t="e">
        <f>VLOOKUP(S10,Доставка!$K:$K,2,FALSE)</f>
        <v>#N/A</v>
      </c>
      <c r="U10" s="56" t="s">
        <v>1656</v>
      </c>
      <c r="V10" s="67" t="e">
        <f>VLOOKUP(U10,Доставка!$K:$K,2,FALSE)</f>
        <v>#N/A</v>
      </c>
      <c r="W10" s="56" t="s">
        <v>1714</v>
      </c>
      <c r="X10" s="67" t="e">
        <f>VLOOKUP(W10,Доставка!$K:$K,2,FALSE)</f>
        <v>#N/A</v>
      </c>
    </row>
    <row r="11" spans="1:24">
      <c r="A11" s="56" t="s">
        <v>177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177</v>
      </c>
      <c r="P11" s="67" t="e">
        <f>VLOOKUP(O11,Доставка!K:K,2,FALSE)</f>
        <v>#N/A</v>
      </c>
      <c r="Q11" s="56" t="s">
        <v>1846</v>
      </c>
      <c r="R11" s="67" t="e">
        <f>VLOOKUP(Q11,Доставка!$K:$K,2,FALSE)</f>
        <v>#N/A</v>
      </c>
      <c r="S11" s="56" t="s">
        <v>1715</v>
      </c>
      <c r="T11" s="67" t="e">
        <f>VLOOKUP(S11,Доставка!$K:$K,2,FALSE)</f>
        <v>#N/A</v>
      </c>
      <c r="U11" s="56" t="s">
        <v>1657</v>
      </c>
      <c r="V11" s="67" t="e">
        <f>VLOOKUP(U11,Доставка!$K:$K,2,FALSE)</f>
        <v>#N/A</v>
      </c>
      <c r="W11" s="56" t="s">
        <v>1716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1798</v>
      </c>
      <c r="P12" s="67" t="e">
        <f>VLOOKUP(O12,Доставка!K:K,2,FALSE)</f>
        <v>#N/A</v>
      </c>
      <c r="Q12" s="56" t="s">
        <v>1847</v>
      </c>
      <c r="R12" s="67" t="e">
        <f>VLOOKUP(Q12,Доставка!$K:$K,2,FALSE)</f>
        <v>#N/A</v>
      </c>
      <c r="S12" s="56" t="s">
        <v>1717</v>
      </c>
      <c r="T12" s="67" t="e">
        <f>VLOOKUP(S12,Доставка!$K:$K,2,FALSE)</f>
        <v>#N/A</v>
      </c>
      <c r="U12" s="56" t="s">
        <v>1658</v>
      </c>
      <c r="V12" s="67" t="e">
        <f>VLOOKUP(U12,Доставка!$K:$K,2,FALSE)</f>
        <v>#N/A</v>
      </c>
      <c r="W12" s="56" t="s">
        <v>1718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1799</v>
      </c>
      <c r="P13" s="67" t="e">
        <f>VLOOKUP(O13,Доставка!K:K,2,FALSE)</f>
        <v>#N/A</v>
      </c>
      <c r="Q13" s="56" t="s">
        <v>1848</v>
      </c>
      <c r="R13" s="67" t="e">
        <f>VLOOKUP(Q13,Доставка!$K:$K,2,FALSE)</f>
        <v>#N/A</v>
      </c>
      <c r="S13" s="56" t="s">
        <v>1719</v>
      </c>
      <c r="T13" s="67" t="e">
        <f>VLOOKUP(S13,Доставка!$K:$K,2,FALSE)</f>
        <v>#N/A</v>
      </c>
      <c r="U13" s="56" t="s">
        <v>1659</v>
      </c>
      <c r="V13" s="67" t="e">
        <f>VLOOKUP(U13,Доставка!$K:$K,2,FALSE)</f>
        <v>#N/A</v>
      </c>
      <c r="W13" s="56" t="s">
        <v>1720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1800</v>
      </c>
      <c r="P14" s="67" t="e">
        <f>VLOOKUP(O14,Доставка!K:K,2,FALSE)</f>
        <v>#N/A</v>
      </c>
      <c r="Q14" s="56" t="s">
        <v>1849</v>
      </c>
      <c r="R14" s="67" t="e">
        <f>VLOOKUP(Q14,Доставка!$K:$K,2,FALSE)</f>
        <v>#N/A</v>
      </c>
      <c r="S14" s="56" t="s">
        <v>1721</v>
      </c>
      <c r="T14" s="67" t="e">
        <f>VLOOKUP(S14,Доставка!$K:$K,2,FALSE)</f>
        <v>#N/A</v>
      </c>
      <c r="U14" s="56" t="s">
        <v>1660</v>
      </c>
      <c r="V14" s="67" t="e">
        <f>VLOOKUP(U14,Доставка!$K:$K,2,FALSE)</f>
        <v>#N/A</v>
      </c>
      <c r="W14" s="56" t="s">
        <v>1722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1801</v>
      </c>
      <c r="P15" s="67" t="e">
        <f>VLOOKUP(O15,Доставка!K:K,2,FALSE)</f>
        <v>#N/A</v>
      </c>
      <c r="Q15" s="56" t="s">
        <v>1850</v>
      </c>
      <c r="R15" s="67" t="e">
        <f>VLOOKUP(Q15,Доставка!$K:$K,2,FALSE)</f>
        <v>#N/A</v>
      </c>
      <c r="S15" s="56" t="s">
        <v>1723</v>
      </c>
      <c r="T15" s="67" t="e">
        <f>VLOOKUP(S15,Доставка!$K:$K,2,FALSE)</f>
        <v>#N/A</v>
      </c>
      <c r="U15" s="56" t="s">
        <v>1661</v>
      </c>
      <c r="V15" s="67" t="e">
        <f>VLOOKUP(U15,Доставка!$K:$K,2,FALSE)</f>
        <v>#N/A</v>
      </c>
      <c r="W15" s="56" t="s">
        <v>1724</v>
      </c>
      <c r="X15" s="67" t="e">
        <f>VLOOKUP(W15,Доставка!$K:$K,2,FALSE)</f>
        <v>#N/A</v>
      </c>
    </row>
    <row r="16" spans="1:24">
      <c r="O16" s="56" t="s">
        <v>1802</v>
      </c>
      <c r="P16" s="67" t="e">
        <f>VLOOKUP(O16,Доставка!K:K,2,FALSE)</f>
        <v>#N/A</v>
      </c>
      <c r="Q16" s="56" t="s">
        <v>1851</v>
      </c>
      <c r="R16" s="67" t="e">
        <f>VLOOKUP(Q16,Доставка!$K:$K,2,FALSE)</f>
        <v>#N/A</v>
      </c>
      <c r="S16" s="56" t="s">
        <v>1725</v>
      </c>
      <c r="T16" s="67" t="e">
        <f>VLOOKUP(S16,Доставка!$K:$K,2,FALSE)</f>
        <v>#N/A</v>
      </c>
      <c r="U16" s="56" t="s">
        <v>1662</v>
      </c>
      <c r="V16" s="67" t="e">
        <f>VLOOKUP(U16,Доставка!$K:$K,2,FALSE)</f>
        <v>#N/A</v>
      </c>
      <c r="W16" s="56" t="s">
        <v>1726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1803</v>
      </c>
      <c r="P17" s="67" t="e">
        <f>VLOOKUP(O17,Доставка!K:K,2,FALSE)</f>
        <v>#N/A</v>
      </c>
      <c r="Q17" s="56" t="s">
        <v>1852</v>
      </c>
      <c r="R17" s="67" t="e">
        <f>VLOOKUP(Q17,Доставка!$K:$K,2,FALSE)</f>
        <v>#N/A</v>
      </c>
      <c r="S17" s="56" t="s">
        <v>1727</v>
      </c>
      <c r="T17" s="67" t="e">
        <f>VLOOKUP(S17,Доставка!$K:$K,2,FALSE)</f>
        <v>#N/A</v>
      </c>
      <c r="U17" s="56" t="s">
        <v>1663</v>
      </c>
      <c r="V17" s="67" t="e">
        <f>VLOOKUP(U17,Доставка!$K:$K,2,FALSE)</f>
        <v>#N/A</v>
      </c>
      <c r="W17" s="56" t="s">
        <v>1728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1804</v>
      </c>
      <c r="P18" s="67" t="e">
        <f>VLOOKUP(O18,Доставка!K:K,2,FALSE)</f>
        <v>#N/A</v>
      </c>
      <c r="Q18" s="56" t="s">
        <v>1853</v>
      </c>
      <c r="R18" s="67" t="e">
        <f>VLOOKUP(Q18,Доставка!$K:$K,2,FALSE)</f>
        <v>#N/A</v>
      </c>
      <c r="S18" s="56" t="s">
        <v>1729</v>
      </c>
      <c r="T18" s="67" t="e">
        <f>VLOOKUP(S18,Доставка!$K:$K,2,FALSE)</f>
        <v>#N/A</v>
      </c>
      <c r="U18" s="56" t="s">
        <v>1664</v>
      </c>
      <c r="V18" s="67" t="e">
        <f>VLOOKUP(U18,Доставка!$K:$K,2,FALSE)</f>
        <v>#N/A</v>
      </c>
      <c r="W18" s="56" t="s">
        <v>1730</v>
      </c>
      <c r="X18" s="67" t="e">
        <f>VLOOKUP(W18,Доставка!$K:$K,2,FALSE)</f>
        <v>#N/A</v>
      </c>
    </row>
    <row r="19" spans="11:24">
      <c r="O19" s="56" t="s">
        <v>1805</v>
      </c>
      <c r="P19" s="67" t="e">
        <f>VLOOKUP(O19,Доставка!K:K,2,FALSE)</f>
        <v>#N/A</v>
      </c>
      <c r="Q19" s="56" t="s">
        <v>1854</v>
      </c>
      <c r="R19" s="67" t="e">
        <f>VLOOKUP(Q19,Доставка!$K:$K,2,FALSE)</f>
        <v>#N/A</v>
      </c>
      <c r="S19" s="56" t="s">
        <v>1731</v>
      </c>
      <c r="T19" s="67" t="e">
        <f>VLOOKUP(S19,Доставка!$K:$K,2,FALSE)</f>
        <v>#N/A</v>
      </c>
      <c r="U19" s="56" t="s">
        <v>1665</v>
      </c>
      <c r="V19" s="67" t="e">
        <f>VLOOKUP(U19,Доставка!$K:$K,2,FALSE)</f>
        <v>#N/A</v>
      </c>
      <c r="W19" s="56" t="s">
        <v>1732</v>
      </c>
      <c r="X19" s="67" t="e">
        <f>VLOOKUP(W19,Доставка!$K:$K,2,FALSE)</f>
        <v>#N/A</v>
      </c>
    </row>
    <row r="20" spans="11:24">
      <c r="O20" s="56" t="s">
        <v>1806</v>
      </c>
      <c r="P20" s="67" t="e">
        <f>VLOOKUP(O20,Доставка!K:K,2,FALSE)</f>
        <v>#N/A</v>
      </c>
      <c r="Q20" s="56" t="s">
        <v>1855</v>
      </c>
      <c r="R20" s="67" t="e">
        <f>VLOOKUP(Q20,Доставка!$K:$K,2,FALSE)</f>
        <v>#N/A</v>
      </c>
      <c r="S20" s="56" t="s">
        <v>1733</v>
      </c>
      <c r="T20" s="67" t="e">
        <f>VLOOKUP(S20,Доставка!$K:$K,2,FALSE)</f>
        <v>#N/A</v>
      </c>
      <c r="U20" s="56" t="s">
        <v>1666</v>
      </c>
      <c r="V20" s="67" t="e">
        <f>VLOOKUP(U20,Доставка!$K:$K,2,FALSE)</f>
        <v>#N/A</v>
      </c>
      <c r="W20" s="56" t="s">
        <v>1734</v>
      </c>
      <c r="X20" s="67" t="e">
        <f>VLOOKUP(W20,Доставка!$K:$K,2,FALSE)</f>
        <v>#N/A</v>
      </c>
    </row>
    <row r="21" spans="11:24">
      <c r="O21" s="56" t="s">
        <v>1807</v>
      </c>
      <c r="P21" s="67" t="e">
        <f>VLOOKUP(O21,Доставка!K:K,2,FALSE)</f>
        <v>#N/A</v>
      </c>
      <c r="Q21" s="56" t="s">
        <v>1856</v>
      </c>
      <c r="R21" s="67" t="e">
        <f>VLOOKUP(Q21,Доставка!$K:$K,2,FALSE)</f>
        <v>#N/A</v>
      </c>
      <c r="S21" s="56" t="s">
        <v>1735</v>
      </c>
      <c r="T21" s="67" t="e">
        <f>VLOOKUP(S21,Доставка!$K:$K,2,FALSE)</f>
        <v>#N/A</v>
      </c>
      <c r="U21" s="56" t="s">
        <v>1667</v>
      </c>
      <c r="V21" s="67" t="e">
        <f>VLOOKUP(U21,Доставка!$K:$K,2,FALSE)</f>
        <v>#N/A</v>
      </c>
      <c r="W21" s="56" t="s">
        <v>1736</v>
      </c>
      <c r="X21" s="67" t="e">
        <f>VLOOKUP(W21,Доставка!$K:$K,2,FALSE)</f>
        <v>#N/A</v>
      </c>
    </row>
    <row r="22" spans="11:24">
      <c r="O22" s="56" t="s">
        <v>1808</v>
      </c>
      <c r="P22" s="67" t="e">
        <f>VLOOKUP(O22,Доставка!K:K,2,FALSE)</f>
        <v>#N/A</v>
      </c>
      <c r="Q22" s="56" t="s">
        <v>1857</v>
      </c>
      <c r="R22" s="67" t="e">
        <f>VLOOKUP(Q22,Доставка!$K:$K,2,FALSE)</f>
        <v>#N/A</v>
      </c>
      <c r="S22" s="56" t="s">
        <v>1737</v>
      </c>
      <c r="T22" s="67" t="e">
        <f>VLOOKUP(S22,Доставка!$K:$K,2,FALSE)</f>
        <v>#N/A</v>
      </c>
      <c r="U22" s="56" t="s">
        <v>1668</v>
      </c>
      <c r="V22" s="67" t="e">
        <f>VLOOKUP(U22,Доставка!$K:$K,2,FALSE)</f>
        <v>#N/A</v>
      </c>
      <c r="W22" s="56" t="s">
        <v>1738</v>
      </c>
      <c r="X22" s="67" t="e">
        <f>VLOOKUP(W22,Доставка!$K:$K,2,FALSE)</f>
        <v>#N/A</v>
      </c>
    </row>
    <row r="23" spans="11:24">
      <c r="O23" s="56" t="s">
        <v>1809</v>
      </c>
      <c r="P23" s="67" t="e">
        <f>VLOOKUP(O23,Доставка!K:K,2,FALSE)</f>
        <v>#N/A</v>
      </c>
      <c r="Q23" s="56" t="s">
        <v>1858</v>
      </c>
      <c r="R23" s="67" t="e">
        <f>VLOOKUP(Q23,Доставка!$K:$K,2,FALSE)</f>
        <v>#N/A</v>
      </c>
      <c r="S23" s="56" t="s">
        <v>1739</v>
      </c>
      <c r="T23" s="67" t="e">
        <f>VLOOKUP(S23,Доставка!$K:$K,2,FALSE)</f>
        <v>#N/A</v>
      </c>
      <c r="U23" s="56" t="s">
        <v>1669</v>
      </c>
      <c r="V23" s="67" t="e">
        <f>VLOOKUP(U23,Доставка!$K:$K,2,FALSE)</f>
        <v>#N/A</v>
      </c>
      <c r="W23" s="56" t="s">
        <v>1740</v>
      </c>
      <c r="X23" s="67" t="e">
        <f>VLOOKUP(W23,Доставка!$K:$K,2,FALSE)</f>
        <v>#N/A</v>
      </c>
    </row>
    <row r="24" spans="11:24">
      <c r="O24" s="56" t="s">
        <v>1810</v>
      </c>
      <c r="P24" s="67" t="e">
        <f>VLOOKUP(O24,Доставка!K:K,2,FALSE)</f>
        <v>#N/A</v>
      </c>
      <c r="Q24" s="56" t="s">
        <v>1859</v>
      </c>
      <c r="R24" s="67" t="e">
        <f>VLOOKUP(Q24,Доставка!$K:$K,2,FALSE)</f>
        <v>#N/A</v>
      </c>
      <c r="S24" s="56" t="s">
        <v>1741</v>
      </c>
      <c r="T24" s="67" t="e">
        <f>VLOOKUP(S24,Доставка!$K:$K,2,FALSE)</f>
        <v>#N/A</v>
      </c>
      <c r="U24" s="56" t="s">
        <v>1670</v>
      </c>
      <c r="V24" s="67" t="e">
        <f>VLOOKUP(U24,Доставка!$K:$K,2,FALSE)</f>
        <v>#N/A</v>
      </c>
      <c r="W24" s="56" t="s">
        <v>1742</v>
      </c>
      <c r="X24" s="67" t="e">
        <f>VLOOKUP(W24,Доставка!$K:$K,2,FALSE)</f>
        <v>#N/A</v>
      </c>
    </row>
    <row r="25" spans="11:24">
      <c r="O25" s="56" t="s">
        <v>1811</v>
      </c>
      <c r="P25" s="67" t="e">
        <f>VLOOKUP(O25,Доставка!K:K,2,FALSE)</f>
        <v>#N/A</v>
      </c>
      <c r="Q25" s="56" t="s">
        <v>1860</v>
      </c>
      <c r="R25" s="67" t="e">
        <f>VLOOKUP(Q25,Доставка!$K:$K,2,FALSE)</f>
        <v>#N/A</v>
      </c>
      <c r="S25" s="56" t="s">
        <v>1743</v>
      </c>
      <c r="T25" s="67" t="e">
        <f>VLOOKUP(S25,Доставка!$K:$K,2,FALSE)</f>
        <v>#N/A</v>
      </c>
      <c r="U25" s="56" t="s">
        <v>1671</v>
      </c>
      <c r="V25" s="67" t="e">
        <f>VLOOKUP(U25,Доставка!$K:$K,2,FALSE)</f>
        <v>#N/A</v>
      </c>
      <c r="W25" s="56" t="s">
        <v>1744</v>
      </c>
      <c r="X25" s="67" t="e">
        <f>VLOOKUP(W25,Доставка!$K:$K,2,FALSE)</f>
        <v>#N/A</v>
      </c>
    </row>
    <row r="26" spans="11:24">
      <c r="O26" s="56" t="s">
        <v>1812</v>
      </c>
      <c r="P26" s="67" t="e">
        <f>VLOOKUP(O26,Доставка!K:K,2,FALSE)</f>
        <v>#N/A</v>
      </c>
      <c r="Q26" s="56" t="s">
        <v>1861</v>
      </c>
      <c r="R26" s="67" t="e">
        <f>VLOOKUP(Q26,Доставка!$K:$K,2,FALSE)</f>
        <v>#N/A</v>
      </c>
      <c r="S26" s="56" t="s">
        <v>1745</v>
      </c>
      <c r="T26" s="67" t="e">
        <f>VLOOKUP(S26,Доставка!$K:$K,2,FALSE)</f>
        <v>#N/A</v>
      </c>
      <c r="U26" s="56" t="s">
        <v>1672</v>
      </c>
      <c r="V26" s="67" t="e">
        <f>VLOOKUP(U26,Доставка!$K:$K,2,FALSE)</f>
        <v>#N/A</v>
      </c>
      <c r="W26" s="56" t="s">
        <v>1746</v>
      </c>
      <c r="X26" s="67" t="e">
        <f>VLOOKUP(W26,Доставка!$K:$K,2,FALSE)</f>
        <v>#N/A</v>
      </c>
    </row>
    <row r="27" spans="11:24">
      <c r="O27" s="56" t="s">
        <v>1813</v>
      </c>
      <c r="P27" s="67" t="e">
        <f>VLOOKUP(O27,Доставка!K:K,2,FALSE)</f>
        <v>#N/A</v>
      </c>
      <c r="Q27" s="56" t="s">
        <v>1862</v>
      </c>
      <c r="R27" s="67" t="e">
        <f>VLOOKUP(Q27,Доставка!$K:$K,2,FALSE)</f>
        <v>#N/A</v>
      </c>
      <c r="S27" s="56" t="s">
        <v>1747</v>
      </c>
      <c r="T27" s="67" t="e">
        <f>VLOOKUP(S27,Доставка!$K:$K,2,FALSE)</f>
        <v>#N/A</v>
      </c>
      <c r="U27" s="56" t="s">
        <v>1673</v>
      </c>
      <c r="V27" s="67" t="e">
        <f>VLOOKUP(U27,Доставка!$K:$K,2,FALSE)</f>
        <v>#N/A</v>
      </c>
      <c r="W27" s="56" t="s">
        <v>1748</v>
      </c>
      <c r="X27" s="67" t="e">
        <f>VLOOKUP(W27,Доставка!$K:$K,2,FALSE)</f>
        <v>#N/A</v>
      </c>
    </row>
    <row r="28" spans="11:24">
      <c r="O28" s="56" t="s">
        <v>1814</v>
      </c>
      <c r="P28" s="67" t="e">
        <f>VLOOKUP(O28,Доставка!K:K,2,FALSE)</f>
        <v>#N/A</v>
      </c>
      <c r="Q28" s="56" t="s">
        <v>1863</v>
      </c>
      <c r="R28" s="67" t="e">
        <f>VLOOKUP(Q28,Доставка!$K:$K,2,FALSE)</f>
        <v>#N/A</v>
      </c>
      <c r="S28" s="56" t="s">
        <v>1749</v>
      </c>
      <c r="T28" s="67" t="e">
        <f>VLOOKUP(S28,Доставка!$K:$K,2,FALSE)</f>
        <v>#N/A</v>
      </c>
      <c r="U28" s="56" t="s">
        <v>1674</v>
      </c>
      <c r="V28" s="67" t="e">
        <f>VLOOKUP(U28,Доставка!$K:$K,2,FALSE)</f>
        <v>#N/A</v>
      </c>
      <c r="W28" s="56" t="s">
        <v>1750</v>
      </c>
      <c r="X28" s="67" t="e">
        <f>VLOOKUP(W28,Доставка!$K:$K,2,FALSE)</f>
        <v>#N/A</v>
      </c>
    </row>
    <row r="29" spans="11:24">
      <c r="O29" s="56" t="s">
        <v>1815</v>
      </c>
      <c r="P29" s="67" t="e">
        <f>VLOOKUP(O29,Доставка!K:K,2,FALSE)</f>
        <v>#N/A</v>
      </c>
      <c r="Q29" s="56" t="s">
        <v>1864</v>
      </c>
      <c r="R29" s="67" t="e">
        <f>VLOOKUP(Q29,Доставка!$K:$K,2,FALSE)</f>
        <v>#N/A</v>
      </c>
      <c r="S29" s="56" t="s">
        <v>1751</v>
      </c>
      <c r="T29" s="67" t="e">
        <f>VLOOKUP(S29,Доставка!$K:$K,2,FALSE)</f>
        <v>#N/A</v>
      </c>
      <c r="U29" s="56" t="s">
        <v>1675</v>
      </c>
      <c r="V29" s="67" t="e">
        <f>VLOOKUP(U29,Доставка!$K:$K,2,FALSE)</f>
        <v>#N/A</v>
      </c>
      <c r="W29" s="56" t="s">
        <v>1752</v>
      </c>
      <c r="X29" s="67" t="e">
        <f>VLOOKUP(W29,Доставка!$K:$K,2,FALSE)</f>
        <v>#N/A</v>
      </c>
    </row>
    <row r="30" spans="11:24">
      <c r="O30" s="56" t="s">
        <v>1816</v>
      </c>
      <c r="P30" s="67" t="e">
        <f>VLOOKUP(O30,Доставка!K:K,2,FALSE)</f>
        <v>#N/A</v>
      </c>
      <c r="Q30" s="56" t="s">
        <v>1865</v>
      </c>
      <c r="R30" s="67" t="e">
        <f>VLOOKUP(Q30,Доставка!$K:$K,2,FALSE)</f>
        <v>#N/A</v>
      </c>
      <c r="S30" s="56" t="s">
        <v>1753</v>
      </c>
      <c r="T30" s="67" t="e">
        <f>VLOOKUP(S30,Доставка!$K:$K,2,FALSE)</f>
        <v>#N/A</v>
      </c>
      <c r="U30" s="56" t="s">
        <v>1676</v>
      </c>
      <c r="V30" s="67" t="e">
        <f>VLOOKUP(U30,Доставка!$K:$K,2,FALSE)</f>
        <v>#N/A</v>
      </c>
      <c r="W30" s="56" t="s">
        <v>1754</v>
      </c>
      <c r="X30" s="67" t="e">
        <f>VLOOKUP(W30,Доставка!$K:$K,2,FALSE)</f>
        <v>#N/A</v>
      </c>
    </row>
    <row r="31" spans="11:24">
      <c r="O31" s="56" t="s">
        <v>1817</v>
      </c>
      <c r="P31" s="67" t="e">
        <f>VLOOKUP(O31,Доставка!K:K,2,FALSE)</f>
        <v>#N/A</v>
      </c>
      <c r="Q31" s="56" t="s">
        <v>1866</v>
      </c>
      <c r="R31" s="67" t="e">
        <f>VLOOKUP(Q31,Доставка!$K:$K,2,FALSE)</f>
        <v>#N/A</v>
      </c>
      <c r="S31" s="56" t="s">
        <v>1755</v>
      </c>
      <c r="T31" s="67" t="e">
        <f>VLOOKUP(S31,Доставка!$K:$K,2,FALSE)</f>
        <v>#N/A</v>
      </c>
      <c r="U31" s="56" t="s">
        <v>1677</v>
      </c>
      <c r="V31" s="67" t="e">
        <f>VLOOKUP(U31,Доставка!$K:$K,2,FALSE)</f>
        <v>#N/A</v>
      </c>
      <c r="W31" s="56" t="s">
        <v>1756</v>
      </c>
      <c r="X31" s="67" t="e">
        <f>VLOOKUP(W31,Доставка!$K:$K,2,FALSE)</f>
        <v>#N/A</v>
      </c>
    </row>
    <row r="32" spans="11:24">
      <c r="O32" s="56" t="s">
        <v>1818</v>
      </c>
      <c r="P32" s="67" t="e">
        <f>VLOOKUP(O32,Доставка!K:K,2,FALSE)</f>
        <v>#N/A</v>
      </c>
      <c r="Q32" s="56" t="s">
        <v>1867</v>
      </c>
      <c r="R32" s="67" t="e">
        <f>VLOOKUP(Q32,Доставка!$K:$K,2,FALSE)</f>
        <v>#N/A</v>
      </c>
      <c r="S32" s="56" t="s">
        <v>1757</v>
      </c>
      <c r="T32" s="67" t="e">
        <f>VLOOKUP(S32,Доставка!$K:$K,2,FALSE)</f>
        <v>#N/A</v>
      </c>
      <c r="U32" s="56" t="s">
        <v>1678</v>
      </c>
      <c r="V32" s="67" t="e">
        <f>VLOOKUP(U32,Доставка!$K:$K,2,FALSE)</f>
        <v>#N/A</v>
      </c>
      <c r="W32" s="56" t="s">
        <v>1758</v>
      </c>
      <c r="X32" s="67" t="e">
        <f>VLOOKUP(W32,Доставка!$K:$K,2,FALSE)</f>
        <v>#N/A</v>
      </c>
    </row>
    <row r="33" spans="15:24">
      <c r="O33" s="56" t="s">
        <v>1819</v>
      </c>
      <c r="P33" s="67" t="e">
        <f>VLOOKUP(O33,Доставка!K:K,2,FALSE)</f>
        <v>#N/A</v>
      </c>
      <c r="Q33" s="56" t="s">
        <v>1868</v>
      </c>
      <c r="R33" s="67" t="e">
        <f>VLOOKUP(Q33,Доставка!$K:$K,2,FALSE)</f>
        <v>#N/A</v>
      </c>
      <c r="S33" s="56" t="s">
        <v>1759</v>
      </c>
      <c r="T33" s="67" t="e">
        <f>VLOOKUP(S33,Доставка!$K:$K,2,FALSE)</f>
        <v>#N/A</v>
      </c>
      <c r="U33" s="56" t="s">
        <v>1679</v>
      </c>
      <c r="V33" s="67" t="e">
        <f>VLOOKUP(U33,Доставка!$K:$K,2,FALSE)</f>
        <v>#N/A</v>
      </c>
      <c r="W33" s="56" t="s">
        <v>1760</v>
      </c>
      <c r="X33" s="67" t="e">
        <f>VLOOKUP(W33,Доставка!$K:$K,2,FALSE)</f>
        <v>#N/A</v>
      </c>
    </row>
    <row r="34" spans="15:24">
      <c r="O34" s="56" t="s">
        <v>1820</v>
      </c>
      <c r="P34" s="67" t="e">
        <f>VLOOKUP(O34,Доставка!K:K,2,FALSE)</f>
        <v>#N/A</v>
      </c>
      <c r="Q34" s="56" t="s">
        <v>1869</v>
      </c>
      <c r="R34" s="67" t="e">
        <f>VLOOKUP(Q34,Доставка!$K:$K,2,FALSE)</f>
        <v>#N/A</v>
      </c>
      <c r="S34" s="56" t="s">
        <v>1761</v>
      </c>
      <c r="T34" s="67" t="e">
        <f>VLOOKUP(S34,Доставка!$K:$K,2,FALSE)</f>
        <v>#N/A</v>
      </c>
      <c r="U34" s="56" t="s">
        <v>1680</v>
      </c>
      <c r="V34" s="67" t="e">
        <f>VLOOKUP(U34,Доставка!$K:$K,2,FALSE)</f>
        <v>#N/A</v>
      </c>
      <c r="W34" s="56" t="s">
        <v>1762</v>
      </c>
      <c r="X34" s="67" t="e">
        <f>VLOOKUP(W34,Доставка!$K:$K,2,FALSE)</f>
        <v>#N/A</v>
      </c>
    </row>
    <row r="35" spans="15:24">
      <c r="O35" s="56" t="s">
        <v>1821</v>
      </c>
      <c r="P35" s="67" t="e">
        <f>VLOOKUP(O35,Доставка!K:K,2,FALSE)</f>
        <v>#N/A</v>
      </c>
      <c r="Q35" s="56" t="s">
        <v>1870</v>
      </c>
      <c r="R35" s="67" t="e">
        <f>VLOOKUP(Q35,Доставка!$K:$K,2,FALSE)</f>
        <v>#N/A</v>
      </c>
      <c r="S35" s="56" t="s">
        <v>1763</v>
      </c>
      <c r="T35" s="67" t="e">
        <f>VLOOKUP(S35,Доставка!$K:$K,2,FALSE)</f>
        <v>#N/A</v>
      </c>
      <c r="U35" s="56" t="s">
        <v>1681</v>
      </c>
      <c r="V35" s="67" t="e">
        <f>VLOOKUP(U35,Доставка!$K:$K,2,FALSE)</f>
        <v>#N/A</v>
      </c>
      <c r="W35" s="56" t="s">
        <v>1764</v>
      </c>
      <c r="X35" s="67" t="e">
        <f>VLOOKUP(W35,Доставка!$K:$K,2,FALSE)</f>
        <v>#N/A</v>
      </c>
    </row>
    <row r="36" spans="15:24">
      <c r="O36" s="56" t="s">
        <v>1822</v>
      </c>
      <c r="P36" s="67" t="e">
        <f>VLOOKUP(O36,Доставка!K:K,2,FALSE)</f>
        <v>#N/A</v>
      </c>
      <c r="Q36" s="56" t="s">
        <v>1871</v>
      </c>
      <c r="R36" s="67" t="e">
        <f>VLOOKUP(Q36,Доставка!$K:$K,2,FALSE)</f>
        <v>#N/A</v>
      </c>
      <c r="S36" s="56" t="s">
        <v>1765</v>
      </c>
      <c r="T36" s="67" t="e">
        <f>VLOOKUP(S36,Доставка!$K:$K,2,FALSE)</f>
        <v>#N/A</v>
      </c>
      <c r="U36" s="56" t="s">
        <v>1682</v>
      </c>
      <c r="V36" s="67" t="e">
        <f>VLOOKUP(U36,Доставка!$K:$K,2,FALSE)</f>
        <v>#N/A</v>
      </c>
      <c r="W36" s="56" t="s">
        <v>1766</v>
      </c>
      <c r="X36" s="67" t="e">
        <f>VLOOKUP(W36,Доставка!$K:$K,2,FALSE)</f>
        <v>#N/A</v>
      </c>
    </row>
    <row r="37" spans="15:24">
      <c r="O37" s="56" t="s">
        <v>1823</v>
      </c>
      <c r="P37" s="67" t="e">
        <f>VLOOKUP(O37,Доставка!K:K,2,FALSE)</f>
        <v>#N/A</v>
      </c>
      <c r="Q37" s="56" t="s">
        <v>1872</v>
      </c>
      <c r="R37" s="67" t="e">
        <f>VLOOKUP(Q37,Доставка!$K:$K,2,FALSE)</f>
        <v>#N/A</v>
      </c>
      <c r="S37" s="56" t="s">
        <v>1767</v>
      </c>
      <c r="T37" s="67" t="e">
        <f>VLOOKUP(S37,Доставка!$K:$K,2,FALSE)</f>
        <v>#N/A</v>
      </c>
      <c r="U37" s="56" t="s">
        <v>1683</v>
      </c>
      <c r="V37" s="67" t="e">
        <f>VLOOKUP(U37,Доставка!$K:$K,2,FALSE)</f>
        <v>#N/A</v>
      </c>
      <c r="W37" s="56" t="s">
        <v>1768</v>
      </c>
      <c r="X37" s="67" t="e">
        <f>VLOOKUP(W37,Доставка!$K:$K,2,FALSE)</f>
        <v>#N/A</v>
      </c>
    </row>
    <row r="38" spans="15:24">
      <c r="O38" s="56" t="s">
        <v>1824</v>
      </c>
      <c r="P38" s="67" t="e">
        <f>VLOOKUP(O38,Доставка!K:K,2,FALSE)</f>
        <v>#N/A</v>
      </c>
      <c r="Q38" s="56" t="s">
        <v>1873</v>
      </c>
      <c r="R38" s="67" t="e">
        <f>VLOOKUP(Q38,Доставка!$K:$K,2,FALSE)</f>
        <v>#N/A</v>
      </c>
      <c r="S38" s="56" t="s">
        <v>1769</v>
      </c>
      <c r="T38" s="67" t="e">
        <f>VLOOKUP(S38,Доставка!$K:$K,2,FALSE)</f>
        <v>#N/A</v>
      </c>
      <c r="U38" s="56" t="s">
        <v>1684</v>
      </c>
      <c r="V38" s="67" t="e">
        <f>VLOOKUP(U38,Доставка!$K:$K,2,FALSE)</f>
        <v>#N/A</v>
      </c>
      <c r="W38" s="56" t="s">
        <v>1770</v>
      </c>
      <c r="X38" s="67" t="e">
        <f>VLOOKUP(W38,Доставка!$K:$K,2,FALSE)</f>
        <v>#N/A</v>
      </c>
    </row>
    <row r="39" spans="15:24">
      <c r="O39" s="56" t="s">
        <v>1825</v>
      </c>
      <c r="P39" s="67" t="e">
        <f>VLOOKUP(O39,Доставка!K:K,2,FALSE)</f>
        <v>#N/A</v>
      </c>
      <c r="Q39" s="56" t="s">
        <v>1874</v>
      </c>
      <c r="R39" s="67" t="e">
        <f>VLOOKUP(Q39,Доставка!$K:$K,2,FALSE)</f>
        <v>#N/A</v>
      </c>
      <c r="S39" s="56" t="s">
        <v>1771</v>
      </c>
      <c r="T39" s="67" t="e">
        <f>VLOOKUP(S39,Доставка!$K:$K,2,FALSE)</f>
        <v>#N/A</v>
      </c>
      <c r="U39" s="56" t="s">
        <v>1685</v>
      </c>
      <c r="V39" s="67" t="e">
        <f>VLOOKUP(U39,Доставка!$K:$K,2,FALSE)</f>
        <v>#N/A</v>
      </c>
      <c r="W39" s="56" t="s">
        <v>1772</v>
      </c>
      <c r="X39" s="67" t="e">
        <f>VLOOKUP(W39,Доставка!$K:$K,2,FALSE)</f>
        <v>#N/A</v>
      </c>
    </row>
    <row r="40" spans="15:24">
      <c r="O40" s="56" t="s">
        <v>1826</v>
      </c>
      <c r="P40" s="67" t="e">
        <f>VLOOKUP(O40,Доставка!K:K,2,FALSE)</f>
        <v>#N/A</v>
      </c>
      <c r="Q40" s="56" t="s">
        <v>1875</v>
      </c>
      <c r="R40" s="67" t="e">
        <f>VLOOKUP(Q40,Доставка!$K:$K,2,FALSE)</f>
        <v>#N/A</v>
      </c>
      <c r="S40" s="56" t="s">
        <v>1773</v>
      </c>
      <c r="T40" s="67" t="e">
        <f>VLOOKUP(S40,Доставка!$K:$K,2,FALSE)</f>
        <v>#N/A</v>
      </c>
      <c r="U40" s="56" t="s">
        <v>1686</v>
      </c>
      <c r="V40" s="67" t="e">
        <f>VLOOKUP(U40,Доставка!$K:$K,2,FALSE)</f>
        <v>#N/A</v>
      </c>
      <c r="W40" s="56" t="s">
        <v>1774</v>
      </c>
      <c r="X40" s="67" t="e">
        <f>VLOOKUP(W40,Доставка!$K:$K,2,FALSE)</f>
        <v>#N/A</v>
      </c>
    </row>
    <row r="41" spans="15:24">
      <c r="O41" s="56" t="s">
        <v>1827</v>
      </c>
      <c r="P41" s="67" t="e">
        <f>VLOOKUP(O41,Доставка!K:K,2,FALSE)</f>
        <v>#N/A</v>
      </c>
      <c r="Q41" s="56" t="s">
        <v>1876</v>
      </c>
      <c r="R41" s="67" t="e">
        <f>VLOOKUP(Q41,Доставка!$K:$K,2,FALSE)</f>
        <v>#N/A</v>
      </c>
      <c r="S41" s="56" t="s">
        <v>1775</v>
      </c>
      <c r="T41" s="67" t="e">
        <f>VLOOKUP(S41,Доставка!$K:$K,2,FALSE)</f>
        <v>#N/A</v>
      </c>
      <c r="U41" s="56" t="s">
        <v>1687</v>
      </c>
      <c r="V41" s="67" t="e">
        <f>VLOOKUP(U41,Доставка!$K:$K,2,FALSE)</f>
        <v>#N/A</v>
      </c>
      <c r="W41" s="56" t="s">
        <v>1776</v>
      </c>
      <c r="X41" s="67" t="e">
        <f>VLOOKUP(W41,Доставка!$K:$K,2,FALSE)</f>
        <v>#N/A</v>
      </c>
    </row>
    <row r="42" spans="15:24">
      <c r="O42" s="56" t="s">
        <v>1828</v>
      </c>
      <c r="P42" s="67" t="e">
        <f>VLOOKUP(O42,Доставка!K:K,2,FALSE)</f>
        <v>#N/A</v>
      </c>
      <c r="Q42" s="56" t="s">
        <v>1877</v>
      </c>
      <c r="R42" s="67" t="e">
        <f>VLOOKUP(Q42,Доставка!$K:$K,2,FALSE)</f>
        <v>#N/A</v>
      </c>
      <c r="S42" s="56" t="s">
        <v>1777</v>
      </c>
      <c r="T42" s="67" t="e">
        <f>VLOOKUP(S42,Доставка!$K:$K,2,FALSE)</f>
        <v>#N/A</v>
      </c>
      <c r="U42" s="56" t="s">
        <v>1688</v>
      </c>
      <c r="V42" s="67" t="e">
        <f>VLOOKUP(U42,Доставка!$K:$K,2,FALSE)</f>
        <v>#N/A</v>
      </c>
      <c r="W42" s="56" t="s">
        <v>1778</v>
      </c>
      <c r="X42" s="67" t="e">
        <f>VLOOKUP(W42,Доставка!$K:$K,2,FALSE)</f>
        <v>#N/A</v>
      </c>
    </row>
    <row r="43" spans="15:24">
      <c r="O43" s="56" t="s">
        <v>1829</v>
      </c>
      <c r="P43" s="67" t="e">
        <f>VLOOKUP(O43,Доставка!K:K,2,FALSE)</f>
        <v>#N/A</v>
      </c>
      <c r="Q43" s="56" t="s">
        <v>1878</v>
      </c>
      <c r="R43" s="67" t="e">
        <f>VLOOKUP(Q43,Доставка!$K:$K,2,FALSE)</f>
        <v>#N/A</v>
      </c>
      <c r="S43" s="56" t="s">
        <v>1779</v>
      </c>
      <c r="T43" s="67" t="e">
        <f>VLOOKUP(S43,Доставка!$K:$K,2,FALSE)</f>
        <v>#N/A</v>
      </c>
      <c r="U43" s="56" t="s">
        <v>1689</v>
      </c>
      <c r="V43" s="67" t="e">
        <f>VLOOKUP(U43,Доставка!$K:$K,2,FALSE)</f>
        <v>#N/A</v>
      </c>
      <c r="W43" s="56" t="s">
        <v>1780</v>
      </c>
      <c r="X43" s="67" t="e">
        <f>VLOOKUP(W43,Доставка!$K:$K,2,FALSE)</f>
        <v>#N/A</v>
      </c>
    </row>
    <row r="44" spans="15:24">
      <c r="O44" s="56" t="s">
        <v>1830</v>
      </c>
      <c r="P44" s="67" t="e">
        <f>VLOOKUP(O44,Доставка!K:K,2,FALSE)</f>
        <v>#N/A</v>
      </c>
      <c r="Q44" s="56" t="s">
        <v>1879</v>
      </c>
      <c r="R44" s="67" t="e">
        <f>VLOOKUP(Q44,Доставка!$K:$K,2,FALSE)</f>
        <v>#N/A</v>
      </c>
      <c r="S44" s="56" t="s">
        <v>1781</v>
      </c>
      <c r="T44" s="67" t="e">
        <f>VLOOKUP(S44,Доставка!$K:$K,2,FALSE)</f>
        <v>#N/A</v>
      </c>
      <c r="U44" s="56" t="s">
        <v>1690</v>
      </c>
      <c r="V44" s="67" t="e">
        <f>VLOOKUP(U44,Доставка!$K:$K,2,FALSE)</f>
        <v>#N/A</v>
      </c>
      <c r="W44" s="56" t="s">
        <v>1782</v>
      </c>
      <c r="X44" s="67" t="e">
        <f>VLOOKUP(W44,Доставка!$K:$K,2,FALSE)</f>
        <v>#N/A</v>
      </c>
    </row>
    <row r="45" spans="15:24">
      <c r="O45" s="56" t="s">
        <v>1831</v>
      </c>
      <c r="P45" s="67" t="e">
        <f>VLOOKUP(O45,Доставка!K:K,2,FALSE)</f>
        <v>#N/A</v>
      </c>
      <c r="Q45" s="56" t="s">
        <v>1880</v>
      </c>
      <c r="R45" s="67" t="e">
        <f>VLOOKUP(Q45,Доставка!$K:$K,2,FALSE)</f>
        <v>#N/A</v>
      </c>
      <c r="S45" s="56" t="s">
        <v>1783</v>
      </c>
      <c r="T45" s="67" t="e">
        <f>VLOOKUP(S45,Доставка!$K:$K,2,FALSE)</f>
        <v>#N/A</v>
      </c>
      <c r="U45" s="56" t="s">
        <v>1691</v>
      </c>
      <c r="V45" s="67" t="e">
        <f>VLOOKUP(U45,Доставка!$K:$K,2,FALSE)</f>
        <v>#N/A</v>
      </c>
      <c r="W45" s="56" t="s">
        <v>1784</v>
      </c>
      <c r="X45" s="67" t="e">
        <f>VLOOKUP(W45,Доставка!$K:$K,2,FALSE)</f>
        <v>#N/A</v>
      </c>
    </row>
    <row r="46" spans="15:24">
      <c r="O46" s="56" t="s">
        <v>1832</v>
      </c>
      <c r="P46" s="67" t="e">
        <f>VLOOKUP(O46,Доставка!K:K,2,FALSE)</f>
        <v>#N/A</v>
      </c>
      <c r="Q46" s="56" t="s">
        <v>1881</v>
      </c>
      <c r="R46" s="67" t="e">
        <f>VLOOKUP(Q46,Доставка!$K:$K,2,FALSE)</f>
        <v>#N/A</v>
      </c>
      <c r="S46" s="56" t="s">
        <v>1785</v>
      </c>
      <c r="T46" s="67" t="e">
        <f>VLOOKUP(S46,Доставка!$K:$K,2,FALSE)</f>
        <v>#N/A</v>
      </c>
      <c r="U46" s="56" t="s">
        <v>1692</v>
      </c>
      <c r="V46" s="67" t="e">
        <f>VLOOKUP(U46,Доставка!$K:$K,2,FALSE)</f>
        <v>#N/A</v>
      </c>
      <c r="W46" s="56" t="s">
        <v>1786</v>
      </c>
      <c r="X46" s="67" t="e">
        <f>VLOOKUP(W46,Доставка!$K:$K,2,FALSE)</f>
        <v>#N/A</v>
      </c>
    </row>
    <row r="47" spans="15:24">
      <c r="O47" s="56" t="s">
        <v>1833</v>
      </c>
      <c r="P47" s="67" t="e">
        <f>VLOOKUP(O47,Доставка!K:K,2,FALSE)</f>
        <v>#N/A</v>
      </c>
      <c r="Q47" s="56" t="s">
        <v>1882</v>
      </c>
      <c r="R47" s="67" t="e">
        <f>VLOOKUP(Q47,Доставка!$K:$K,2,FALSE)</f>
        <v>#N/A</v>
      </c>
      <c r="S47" s="56" t="s">
        <v>1787</v>
      </c>
      <c r="T47" s="67" t="e">
        <f>VLOOKUP(S47,Доставка!$K:$K,2,FALSE)</f>
        <v>#N/A</v>
      </c>
      <c r="U47" s="56" t="s">
        <v>1693</v>
      </c>
      <c r="V47" s="67" t="e">
        <f>VLOOKUP(U47,Доставка!$K:$K,2,FALSE)</f>
        <v>#N/A</v>
      </c>
      <c r="W47" s="56" t="s">
        <v>1788</v>
      </c>
      <c r="X47" s="67" t="e">
        <f>VLOOKUP(W47,Доставка!$K:$K,2,FALSE)</f>
        <v>#N/A</v>
      </c>
    </row>
    <row r="48" spans="15:24">
      <c r="O48" s="56" t="s">
        <v>1834</v>
      </c>
      <c r="P48" s="67" t="e">
        <f>VLOOKUP(O48,Доставка!K:K,2,FALSE)</f>
        <v>#N/A</v>
      </c>
      <c r="Q48" s="56" t="s">
        <v>1883</v>
      </c>
      <c r="R48" s="67" t="e">
        <f>VLOOKUP(Q48,Доставка!$K:$K,2,FALSE)</f>
        <v>#N/A</v>
      </c>
      <c r="S48" s="56" t="s">
        <v>1789</v>
      </c>
      <c r="T48" s="67" t="e">
        <f>VLOOKUP(S48,Доставка!$K:$K,2,FALSE)</f>
        <v>#N/A</v>
      </c>
      <c r="U48" s="56" t="s">
        <v>1694</v>
      </c>
      <c r="V48" s="67" t="e">
        <f>VLOOKUP(U48,Доставка!$K:$K,2,FALSE)</f>
        <v>#N/A</v>
      </c>
      <c r="W48" s="56" t="s">
        <v>1790</v>
      </c>
      <c r="X48" s="67" t="e">
        <f>VLOOKUP(W48,Доставка!$K:$K,2,FALSE)</f>
        <v>#N/A</v>
      </c>
    </row>
    <row r="49" spans="15:24">
      <c r="O49" s="56" t="s">
        <v>1835</v>
      </c>
      <c r="P49" s="67" t="e">
        <f>VLOOKUP(O49,Доставка!K:K,2,FALSE)</f>
        <v>#N/A</v>
      </c>
      <c r="Q49" s="56" t="s">
        <v>1884</v>
      </c>
      <c r="R49" s="67" t="e">
        <f>VLOOKUP(Q49,Доставка!$K:$K,2,FALSE)</f>
        <v>#N/A</v>
      </c>
      <c r="S49" s="56" t="s">
        <v>1791</v>
      </c>
      <c r="T49" s="67" t="e">
        <f>VLOOKUP(S49,Доставка!$K:$K,2,FALSE)</f>
        <v>#N/A</v>
      </c>
      <c r="U49" s="56" t="s">
        <v>1695</v>
      </c>
      <c r="V49" s="67" t="e">
        <f>VLOOKUP(U49,Доставка!$K:$K,2,FALSE)</f>
        <v>#N/A</v>
      </c>
      <c r="W49" s="56" t="s">
        <v>1792</v>
      </c>
      <c r="X49" s="67" t="e">
        <f>VLOOKUP(W49,Доставка!$K:$K,2,FALSE)</f>
        <v>#N/A</v>
      </c>
    </row>
    <row r="50" spans="15:24">
      <c r="O50" s="56" t="s">
        <v>1836</v>
      </c>
      <c r="P50" s="67" t="e">
        <f>VLOOKUP(O50,Доставка!K:K,2,FALSE)</f>
        <v>#N/A</v>
      </c>
      <c r="Q50" s="56" t="s">
        <v>1885</v>
      </c>
      <c r="R50" s="67" t="e">
        <f>VLOOKUP(Q50,Доставка!$K:$K,2,FALSE)</f>
        <v>#N/A</v>
      </c>
      <c r="S50" s="56" t="s">
        <v>1793</v>
      </c>
      <c r="T50" s="67" t="e">
        <f>VLOOKUP(S50,Доставка!$K:$K,2,FALSE)</f>
        <v>#N/A</v>
      </c>
      <c r="U50" s="56" t="s">
        <v>1696</v>
      </c>
      <c r="V50" s="67" t="e">
        <f>VLOOKUP(U50,Доставка!$K:$K,2,FALSE)</f>
        <v>#N/A</v>
      </c>
      <c r="W50" s="56" t="s">
        <v>1794</v>
      </c>
      <c r="X50" s="67" t="e">
        <f>VLOOKUP(W50,Доставка!$K:$K,2,FALSE)</f>
        <v>#N/A</v>
      </c>
    </row>
    <row r="51" spans="15:24">
      <c r="O51" s="56" t="s">
        <v>1837</v>
      </c>
      <c r="P51" s="67" t="e">
        <f>VLOOKUP(O51,Доставка!K:K,2,FALSE)</f>
        <v>#N/A</v>
      </c>
      <c r="Q51" s="56" t="s">
        <v>1795</v>
      </c>
      <c r="R51" s="67" t="e">
        <f>VLOOKUP(Q51,Доставка!$K:$K,2,FALSE)</f>
        <v>#N/A</v>
      </c>
      <c r="S51" s="56" t="s">
        <v>1796</v>
      </c>
      <c r="T51" s="67" t="e">
        <f>VLOOKUP(S51,Доставка!$K:$K,2,FALSE)</f>
        <v>#N/A</v>
      </c>
      <c r="U51" s="56" t="s">
        <v>1697</v>
      </c>
      <c r="V51" s="67" t="e">
        <f>VLOOKUP(U51,Доставка!$K:$K,2,FALSE)</f>
        <v>#N/A</v>
      </c>
      <c r="W51" s="56" t="s">
        <v>1797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69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1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e">
        <f>VLOOKUP($A$2,Доставка!A:E,5,FALSE)</f>
        <v>#N/A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178</v>
      </c>
      <c r="B2" s="35" t="str">
        <f>IFERROR(VLOOKUP($A2,Доставка!$A:$J,7,FALSE),"")</f>
        <v/>
      </c>
      <c r="C2" s="35" t="str">
        <f>IFERROR(VLOOKUP($A2,Доставка!$A:$J,8,FALSE),"")</f>
        <v/>
      </c>
      <c r="D2" s="35" t="e">
        <f>VLOOKUP($A2,Доставка!$A:$J,7,FALSE)</f>
        <v>#N/A</v>
      </c>
      <c r="E2" s="35" t="str">
        <f>IFERROR(VLOOKUP($A2,Доставка!$A:$N,14,FALSE),"")</f>
        <v/>
      </c>
      <c r="F2" s="35">
        <f>SUMIF(Доставка!$A:$A,$A2,Доставка!L:L)</f>
        <v>0</v>
      </c>
      <c r="G2" s="35">
        <f>SUMIF(Доставка!$A:$A,$A2,Доставка!$M:$M)</f>
        <v>0</v>
      </c>
      <c r="J2" s="36" t="s">
        <v>99</v>
      </c>
      <c r="K2" s="3" t="e">
        <f>IF(VLOOKUP($A$2,Доставка!A:F,6,FALSE)="","",VLOOKUP($A$2,Доставка!A:F,6,FALSE))</f>
        <v>#N/A</v>
      </c>
      <c r="L2" s="105"/>
      <c r="O2" s="56" t="s">
        <v>178</v>
      </c>
      <c r="P2" s="67" t="e">
        <f>VLOOKUP(O2,Доставка!$K:$K,2,FALSE)</f>
        <v>#N/A</v>
      </c>
      <c r="Q2" s="56" t="s">
        <v>1927</v>
      </c>
      <c r="R2" s="67" t="e">
        <f>VLOOKUP(Q2,Доставка!$K:$K,2,FALSE)</f>
        <v>#N/A</v>
      </c>
      <c r="S2" s="56" t="s">
        <v>787</v>
      </c>
      <c r="T2" s="67" t="e">
        <f>VLOOKUP(S2,Доставка!$K:$K,2,FALSE)</f>
        <v>#N/A</v>
      </c>
      <c r="U2" s="56" t="s">
        <v>586</v>
      </c>
      <c r="V2" s="67" t="e">
        <f>VLOOKUP(U2,Доставка!$K:$K,2,FALSE)</f>
        <v>#N/A</v>
      </c>
      <c r="W2" s="56" t="s">
        <v>636</v>
      </c>
      <c r="X2" s="67" t="e">
        <f>VLOOKUP(W2,Доставка!$K:$K,2,FALSE)</f>
        <v>#N/A</v>
      </c>
    </row>
    <row r="3" spans="1:24">
      <c r="A3" s="56" t="s">
        <v>179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179</v>
      </c>
      <c r="P3" s="67" t="e">
        <f>VLOOKUP(O3,Доставка!K:K,2,FALSE)</f>
        <v>#N/A</v>
      </c>
      <c r="Q3" s="56" t="s">
        <v>1928</v>
      </c>
      <c r="R3" s="67" t="e">
        <f>VLOOKUP(Q3,Доставка!$K:$K,2,FALSE)</f>
        <v>#N/A</v>
      </c>
      <c r="S3" s="56" t="s">
        <v>788</v>
      </c>
      <c r="T3" s="67" t="e">
        <f>VLOOKUP(S3,Доставка!$K:$K,2,FALSE)</f>
        <v>#N/A</v>
      </c>
      <c r="U3" s="56" t="s">
        <v>587</v>
      </c>
      <c r="V3" s="67" t="e">
        <f>VLOOKUP(U3,Доставка!$K:$K,2,FALSE)</f>
        <v>#N/A</v>
      </c>
      <c r="W3" s="56" t="s">
        <v>637</v>
      </c>
      <c r="X3" s="67" t="e">
        <f>VLOOKUP(W3,Доставка!$K:$K,2,FALSE)</f>
        <v>#N/A</v>
      </c>
    </row>
    <row r="4" spans="1:24">
      <c r="A4" s="56" t="s">
        <v>180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180</v>
      </c>
      <c r="P4" s="67" t="e">
        <f>VLOOKUP(O4,Доставка!K:K,2,FALSE)</f>
        <v>#N/A</v>
      </c>
      <c r="Q4" s="56" t="s">
        <v>1929</v>
      </c>
      <c r="R4" s="67" t="e">
        <f>VLOOKUP(Q4,Доставка!$K:$K,2,FALSE)</f>
        <v>#N/A</v>
      </c>
      <c r="S4" s="56" t="s">
        <v>789</v>
      </c>
      <c r="T4" s="67" t="e">
        <f>VLOOKUP(S4,Доставка!$K:$K,2,FALSE)</f>
        <v>#N/A</v>
      </c>
      <c r="U4" s="56" t="s">
        <v>588</v>
      </c>
      <c r="V4" s="67" t="e">
        <f>VLOOKUP(U4,Доставка!$K:$K,2,FALSE)</f>
        <v>#N/A</v>
      </c>
      <c r="W4" s="56" t="s">
        <v>638</v>
      </c>
      <c r="X4" s="67" t="e">
        <f>VLOOKUP(W4,Доставка!$K:$K,2,FALSE)</f>
        <v>#N/A</v>
      </c>
    </row>
    <row r="5" spans="1:24">
      <c r="A5" s="56" t="s">
        <v>181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181</v>
      </c>
      <c r="P5" s="67" t="e">
        <f>VLOOKUP(O5,Доставка!K:K,2,FALSE)</f>
        <v>#N/A</v>
      </c>
      <c r="Q5" s="56" t="s">
        <v>1930</v>
      </c>
      <c r="R5" s="67" t="e">
        <f>VLOOKUP(Q5,Доставка!$K:$K,2,FALSE)</f>
        <v>#N/A</v>
      </c>
      <c r="S5" s="56" t="s">
        <v>790</v>
      </c>
      <c r="T5" s="67" t="e">
        <f>VLOOKUP(S5,Доставка!$K:$K,2,FALSE)</f>
        <v>#N/A</v>
      </c>
      <c r="U5" s="56" t="s">
        <v>589</v>
      </c>
      <c r="V5" s="67" t="e">
        <f>VLOOKUP(U5,Доставка!$K:$K,2,FALSE)</f>
        <v>#N/A</v>
      </c>
      <c r="W5" s="56" t="s">
        <v>639</v>
      </c>
      <c r="X5" s="67" t="e">
        <f>VLOOKUP(W5,Доставка!$K:$K,2,FALSE)</f>
        <v>#N/A</v>
      </c>
    </row>
    <row r="6" spans="1:24">
      <c r="A6" s="56" t="s">
        <v>182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/>
      </c>
      <c r="K6" s="35" t="str">
        <f>E2</f>
        <v/>
      </c>
      <c r="L6" s="35"/>
      <c r="M6" s="35"/>
      <c r="O6" s="56" t="s">
        <v>182</v>
      </c>
      <c r="P6" s="67" t="e">
        <f>VLOOKUP(O6,Доставка!K:K,2,FALSE)</f>
        <v>#N/A</v>
      </c>
      <c r="Q6" s="56" t="s">
        <v>1931</v>
      </c>
      <c r="R6" s="67" t="e">
        <f>VLOOKUP(Q6,Доставка!$K:$K,2,FALSE)</f>
        <v>#N/A</v>
      </c>
      <c r="S6" s="56" t="s">
        <v>791</v>
      </c>
      <c r="T6" s="67" t="e">
        <f>VLOOKUP(S6,Доставка!$K:$K,2,FALSE)</f>
        <v>#N/A</v>
      </c>
      <c r="U6" s="56" t="s">
        <v>590</v>
      </c>
      <c r="V6" s="67" t="e">
        <f>VLOOKUP(U6,Доставка!$K:$K,2,FALSE)</f>
        <v>#N/A</v>
      </c>
      <c r="W6" s="56" t="s">
        <v>640</v>
      </c>
      <c r="X6" s="67" t="e">
        <f>VLOOKUP(W6,Доставка!$K:$K,2,FALSE)</f>
        <v>#N/A</v>
      </c>
    </row>
    <row r="7" spans="1:24">
      <c r="A7" s="56" t="s">
        <v>183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183</v>
      </c>
      <c r="P7" s="67" t="e">
        <f>VLOOKUP(O7,Доставка!K:K,2,FALSE)</f>
        <v>#N/A</v>
      </c>
      <c r="Q7" s="56" t="s">
        <v>1932</v>
      </c>
      <c r="R7" s="67" t="e">
        <f>VLOOKUP(Q7,Доставка!$K:$K,2,FALSE)</f>
        <v>#N/A</v>
      </c>
      <c r="S7" s="56" t="s">
        <v>792</v>
      </c>
      <c r="T7" s="67" t="e">
        <f>VLOOKUP(S7,Доставка!$K:$K,2,FALSE)</f>
        <v>#N/A</v>
      </c>
      <c r="U7" s="56" t="s">
        <v>591</v>
      </c>
      <c r="V7" s="67" t="e">
        <f>VLOOKUP(U7,Доставка!$K:$K,2,FALSE)</f>
        <v>#N/A</v>
      </c>
      <c r="W7" s="56" t="s">
        <v>641</v>
      </c>
      <c r="X7" s="67" t="e">
        <f>VLOOKUP(W7,Доставка!$K:$K,2,FALSE)</f>
        <v>#N/A</v>
      </c>
    </row>
    <row r="8" spans="1:24">
      <c r="A8" s="56" t="s">
        <v>184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184</v>
      </c>
      <c r="P8" s="67" t="e">
        <f>VLOOKUP(O8,Доставка!K:K,2,FALSE)</f>
        <v>#N/A</v>
      </c>
      <c r="Q8" s="56" t="s">
        <v>1933</v>
      </c>
      <c r="R8" s="67" t="e">
        <f>VLOOKUP(Q8,Доставка!$K:$K,2,FALSE)</f>
        <v>#N/A</v>
      </c>
      <c r="S8" s="56" t="s">
        <v>793</v>
      </c>
      <c r="T8" s="67" t="e">
        <f>VLOOKUP(S8,Доставка!$K:$K,2,FALSE)</f>
        <v>#N/A</v>
      </c>
      <c r="U8" s="56" t="s">
        <v>592</v>
      </c>
      <c r="V8" s="67" t="e">
        <f>VLOOKUP(U8,Доставка!$K:$K,2,FALSE)</f>
        <v>#N/A</v>
      </c>
      <c r="W8" s="56" t="s">
        <v>642</v>
      </c>
      <c r="X8" s="67" t="e">
        <f>VLOOKUP(W8,Доставка!$K:$K,2,FALSE)</f>
        <v>#N/A</v>
      </c>
    </row>
    <row r="9" spans="1:24">
      <c r="A9" s="56" t="s">
        <v>185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185</v>
      </c>
      <c r="P9" s="67" t="e">
        <f>VLOOKUP(O9,Доставка!K:K,2,FALSE)</f>
        <v>#N/A</v>
      </c>
      <c r="Q9" s="56" t="s">
        <v>1934</v>
      </c>
      <c r="R9" s="67" t="e">
        <f>VLOOKUP(Q9,Доставка!$K:$K,2,FALSE)</f>
        <v>#N/A</v>
      </c>
      <c r="S9" s="56" t="s">
        <v>794</v>
      </c>
      <c r="T9" s="67" t="e">
        <f>VLOOKUP(S9,Доставка!$K:$K,2,FALSE)</f>
        <v>#N/A</v>
      </c>
      <c r="U9" s="56" t="s">
        <v>593</v>
      </c>
      <c r="V9" s="67" t="e">
        <f>VLOOKUP(U9,Доставка!$K:$K,2,FALSE)</f>
        <v>#N/A</v>
      </c>
      <c r="W9" s="56" t="s">
        <v>643</v>
      </c>
      <c r="X9" s="67" t="e">
        <f>VLOOKUP(W9,Доставка!$K:$K,2,FALSE)</f>
        <v>#N/A</v>
      </c>
    </row>
    <row r="10" spans="1:24">
      <c r="A10" s="56" t="s">
        <v>186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186</v>
      </c>
      <c r="P10" s="67" t="e">
        <f>VLOOKUP(O10,Доставка!K:K,2,FALSE)</f>
        <v>#N/A</v>
      </c>
      <c r="Q10" s="56" t="s">
        <v>1935</v>
      </c>
      <c r="R10" s="67" t="e">
        <f>VLOOKUP(Q10,Доставка!$K:$K,2,FALSE)</f>
        <v>#N/A</v>
      </c>
      <c r="S10" s="56" t="s">
        <v>795</v>
      </c>
      <c r="T10" s="67" t="e">
        <f>VLOOKUP(S10,Доставка!$K:$K,2,FALSE)</f>
        <v>#N/A</v>
      </c>
      <c r="U10" s="56" t="s">
        <v>594</v>
      </c>
      <c r="V10" s="67" t="e">
        <f>VLOOKUP(U10,Доставка!$K:$K,2,FALSE)</f>
        <v>#N/A</v>
      </c>
      <c r="W10" s="56" t="s">
        <v>644</v>
      </c>
      <c r="X10" s="67" t="e">
        <f>VLOOKUP(W10,Доставка!$K:$K,2,FALSE)</f>
        <v>#N/A</v>
      </c>
    </row>
    <row r="11" spans="1:24">
      <c r="A11" s="56" t="s">
        <v>187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187</v>
      </c>
      <c r="P11" s="67" t="e">
        <f>VLOOKUP(O11,Доставка!K:K,2,FALSE)</f>
        <v>#N/A</v>
      </c>
      <c r="Q11" s="56" t="s">
        <v>1936</v>
      </c>
      <c r="R11" s="67" t="e">
        <f>VLOOKUP(Q11,Доставка!$K:$K,2,FALSE)</f>
        <v>#N/A</v>
      </c>
      <c r="S11" s="56" t="s">
        <v>796</v>
      </c>
      <c r="T11" s="67" t="e">
        <f>VLOOKUP(S11,Доставка!$K:$K,2,FALSE)</f>
        <v>#N/A</v>
      </c>
      <c r="U11" s="56" t="s">
        <v>595</v>
      </c>
      <c r="V11" s="67" t="e">
        <f>VLOOKUP(U11,Доставка!$K:$K,2,FALSE)</f>
        <v>#N/A</v>
      </c>
      <c r="W11" s="56" t="s">
        <v>645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1886</v>
      </c>
      <c r="P12" s="67" t="e">
        <f>VLOOKUP(O12,Доставка!K:K,2,FALSE)</f>
        <v>#N/A</v>
      </c>
      <c r="Q12" s="56" t="s">
        <v>1937</v>
      </c>
      <c r="R12" s="67" t="e">
        <f>VLOOKUP(Q12,Доставка!$K:$K,2,FALSE)</f>
        <v>#N/A</v>
      </c>
      <c r="S12" s="56" t="s">
        <v>797</v>
      </c>
      <c r="T12" s="67" t="e">
        <f>VLOOKUP(S12,Доставка!$K:$K,2,FALSE)</f>
        <v>#N/A</v>
      </c>
      <c r="U12" s="56" t="s">
        <v>596</v>
      </c>
      <c r="V12" s="67" t="e">
        <f>VLOOKUP(U12,Доставка!$K:$K,2,FALSE)</f>
        <v>#N/A</v>
      </c>
      <c r="W12" s="56" t="s">
        <v>646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1887</v>
      </c>
      <c r="P13" s="67" t="e">
        <f>VLOOKUP(O13,Доставка!K:K,2,FALSE)</f>
        <v>#N/A</v>
      </c>
      <c r="Q13" s="56" t="s">
        <v>1938</v>
      </c>
      <c r="R13" s="67" t="e">
        <f>VLOOKUP(Q13,Доставка!$K:$K,2,FALSE)</f>
        <v>#N/A</v>
      </c>
      <c r="S13" s="56" t="s">
        <v>798</v>
      </c>
      <c r="T13" s="67" t="e">
        <f>VLOOKUP(S13,Доставка!$K:$K,2,FALSE)</f>
        <v>#N/A</v>
      </c>
      <c r="U13" s="56" t="s">
        <v>597</v>
      </c>
      <c r="V13" s="67" t="e">
        <f>VLOOKUP(U13,Доставка!$K:$K,2,FALSE)</f>
        <v>#N/A</v>
      </c>
      <c r="W13" s="56" t="s">
        <v>647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1888</v>
      </c>
      <c r="P14" s="67" t="e">
        <f>VLOOKUP(O14,Доставка!K:K,2,FALSE)</f>
        <v>#N/A</v>
      </c>
      <c r="Q14" s="56" t="s">
        <v>1939</v>
      </c>
      <c r="R14" s="67" t="e">
        <f>VLOOKUP(Q14,Доставка!$K:$K,2,FALSE)</f>
        <v>#N/A</v>
      </c>
      <c r="S14" s="56" t="s">
        <v>799</v>
      </c>
      <c r="T14" s="67" t="e">
        <f>VLOOKUP(S14,Доставка!$K:$K,2,FALSE)</f>
        <v>#N/A</v>
      </c>
      <c r="U14" s="56" t="s">
        <v>598</v>
      </c>
      <c r="V14" s="67" t="e">
        <f>VLOOKUP(U14,Доставка!$K:$K,2,FALSE)</f>
        <v>#N/A</v>
      </c>
      <c r="W14" s="56" t="s">
        <v>648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1889</v>
      </c>
      <c r="P15" s="67" t="e">
        <f>VLOOKUP(O15,Доставка!K:K,2,FALSE)</f>
        <v>#N/A</v>
      </c>
      <c r="Q15" s="56" t="s">
        <v>1940</v>
      </c>
      <c r="R15" s="67" t="e">
        <f>VLOOKUP(Q15,Доставка!$K:$K,2,FALSE)</f>
        <v>#N/A</v>
      </c>
      <c r="S15" s="56" t="s">
        <v>800</v>
      </c>
      <c r="T15" s="67" t="e">
        <f>VLOOKUP(S15,Доставка!$K:$K,2,FALSE)</f>
        <v>#N/A</v>
      </c>
      <c r="U15" s="56" t="s">
        <v>599</v>
      </c>
      <c r="V15" s="67" t="e">
        <f>VLOOKUP(U15,Доставка!$K:$K,2,FALSE)</f>
        <v>#N/A</v>
      </c>
      <c r="W15" s="56" t="s">
        <v>649</v>
      </c>
      <c r="X15" s="67" t="e">
        <f>VLOOKUP(W15,Доставка!$K:$K,2,FALSE)</f>
        <v>#N/A</v>
      </c>
    </row>
    <row r="16" spans="1:24">
      <c r="O16" s="56" t="s">
        <v>1890</v>
      </c>
      <c r="P16" s="67" t="e">
        <f>VLOOKUP(O16,Доставка!K:K,2,FALSE)</f>
        <v>#N/A</v>
      </c>
      <c r="Q16" s="56" t="s">
        <v>1941</v>
      </c>
      <c r="R16" s="67" t="e">
        <f>VLOOKUP(Q16,Доставка!$K:$K,2,FALSE)</f>
        <v>#N/A</v>
      </c>
      <c r="S16" s="56" t="s">
        <v>801</v>
      </c>
      <c r="T16" s="67" t="e">
        <f>VLOOKUP(S16,Доставка!$K:$K,2,FALSE)</f>
        <v>#N/A</v>
      </c>
      <c r="U16" s="56" t="s">
        <v>600</v>
      </c>
      <c r="V16" s="67" t="e">
        <f>VLOOKUP(U16,Доставка!$K:$K,2,FALSE)</f>
        <v>#N/A</v>
      </c>
      <c r="W16" s="56" t="s">
        <v>650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1891</v>
      </c>
      <c r="P17" s="67" t="e">
        <f>VLOOKUP(O17,Доставка!K:K,2,FALSE)</f>
        <v>#N/A</v>
      </c>
      <c r="Q17" s="56" t="s">
        <v>1942</v>
      </c>
      <c r="R17" s="67" t="e">
        <f>VLOOKUP(Q17,Доставка!$K:$K,2,FALSE)</f>
        <v>#N/A</v>
      </c>
      <c r="S17" s="56" t="s">
        <v>802</v>
      </c>
      <c r="T17" s="67" t="e">
        <f>VLOOKUP(S17,Доставка!$K:$K,2,FALSE)</f>
        <v>#N/A</v>
      </c>
      <c r="U17" s="56" t="s">
        <v>601</v>
      </c>
      <c r="V17" s="67" t="e">
        <f>VLOOKUP(U17,Доставка!$K:$K,2,FALSE)</f>
        <v>#N/A</v>
      </c>
      <c r="W17" s="56" t="s">
        <v>651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1892</v>
      </c>
      <c r="P18" s="67" t="e">
        <f>VLOOKUP(O18,Доставка!K:K,2,FALSE)</f>
        <v>#N/A</v>
      </c>
      <c r="Q18" s="56" t="s">
        <v>1943</v>
      </c>
      <c r="R18" s="67" t="e">
        <f>VLOOKUP(Q18,Доставка!$K:$K,2,FALSE)</f>
        <v>#N/A</v>
      </c>
      <c r="S18" s="56" t="s">
        <v>803</v>
      </c>
      <c r="T18" s="67" t="e">
        <f>VLOOKUP(S18,Доставка!$K:$K,2,FALSE)</f>
        <v>#N/A</v>
      </c>
      <c r="U18" s="56" t="s">
        <v>602</v>
      </c>
      <c r="V18" s="67" t="e">
        <f>VLOOKUP(U18,Доставка!$K:$K,2,FALSE)</f>
        <v>#N/A</v>
      </c>
      <c r="W18" s="56" t="s">
        <v>652</v>
      </c>
      <c r="X18" s="67" t="e">
        <f>VLOOKUP(W18,Доставка!$K:$K,2,FALSE)</f>
        <v>#N/A</v>
      </c>
    </row>
    <row r="19" spans="11:24">
      <c r="O19" s="56" t="s">
        <v>1893</v>
      </c>
      <c r="P19" s="67" t="e">
        <f>VLOOKUP(O19,Доставка!K:K,2,FALSE)</f>
        <v>#N/A</v>
      </c>
      <c r="Q19" s="56" t="s">
        <v>1944</v>
      </c>
      <c r="R19" s="67" t="e">
        <f>VLOOKUP(Q19,Доставка!$K:$K,2,FALSE)</f>
        <v>#N/A</v>
      </c>
      <c r="S19" s="56" t="s">
        <v>804</v>
      </c>
      <c r="T19" s="67" t="e">
        <f>VLOOKUP(S19,Доставка!$K:$K,2,FALSE)</f>
        <v>#N/A</v>
      </c>
      <c r="U19" s="56" t="s">
        <v>603</v>
      </c>
      <c r="V19" s="67" t="e">
        <f>VLOOKUP(U19,Доставка!$K:$K,2,FALSE)</f>
        <v>#N/A</v>
      </c>
      <c r="W19" s="56" t="s">
        <v>653</v>
      </c>
      <c r="X19" s="67" t="e">
        <f>VLOOKUP(W19,Доставка!$K:$K,2,FALSE)</f>
        <v>#N/A</v>
      </c>
    </row>
    <row r="20" spans="11:24">
      <c r="O20" s="56" t="s">
        <v>1894</v>
      </c>
      <c r="P20" s="67" t="e">
        <f>VLOOKUP(O20,Доставка!K:K,2,FALSE)</f>
        <v>#N/A</v>
      </c>
      <c r="Q20" s="56" t="s">
        <v>1945</v>
      </c>
      <c r="R20" s="67" t="e">
        <f>VLOOKUP(Q20,Доставка!$K:$K,2,FALSE)</f>
        <v>#N/A</v>
      </c>
      <c r="S20" s="56" t="s">
        <v>805</v>
      </c>
      <c r="T20" s="67" t="e">
        <f>VLOOKUP(S20,Доставка!$K:$K,2,FALSE)</f>
        <v>#N/A</v>
      </c>
      <c r="U20" s="56" t="s">
        <v>604</v>
      </c>
      <c r="V20" s="67" t="e">
        <f>VLOOKUP(U20,Доставка!$K:$K,2,FALSE)</f>
        <v>#N/A</v>
      </c>
      <c r="W20" s="56" t="s">
        <v>654</v>
      </c>
      <c r="X20" s="67" t="e">
        <f>VLOOKUP(W20,Доставка!$K:$K,2,FALSE)</f>
        <v>#N/A</v>
      </c>
    </row>
    <row r="21" spans="11:24">
      <c r="O21" s="56" t="s">
        <v>1895</v>
      </c>
      <c r="P21" s="67" t="e">
        <f>VLOOKUP(O21,Доставка!K:K,2,FALSE)</f>
        <v>#N/A</v>
      </c>
      <c r="Q21" s="56" t="s">
        <v>1946</v>
      </c>
      <c r="R21" s="67" t="e">
        <f>VLOOKUP(Q21,Доставка!$K:$K,2,FALSE)</f>
        <v>#N/A</v>
      </c>
      <c r="S21" s="56" t="s">
        <v>806</v>
      </c>
      <c r="T21" s="67" t="e">
        <f>VLOOKUP(S21,Доставка!$K:$K,2,FALSE)</f>
        <v>#N/A</v>
      </c>
      <c r="U21" s="56" t="s">
        <v>605</v>
      </c>
      <c r="V21" s="67" t="e">
        <f>VLOOKUP(U21,Доставка!$K:$K,2,FALSE)</f>
        <v>#N/A</v>
      </c>
      <c r="W21" s="56" t="s">
        <v>655</v>
      </c>
      <c r="X21" s="67" t="e">
        <f>VLOOKUP(W21,Доставка!$K:$K,2,FALSE)</f>
        <v>#N/A</v>
      </c>
    </row>
    <row r="22" spans="11:24">
      <c r="O22" s="56" t="s">
        <v>1896</v>
      </c>
      <c r="P22" s="67" t="e">
        <f>VLOOKUP(O22,Доставка!K:K,2,FALSE)</f>
        <v>#N/A</v>
      </c>
      <c r="Q22" s="56" t="s">
        <v>1947</v>
      </c>
      <c r="R22" s="67" t="e">
        <f>VLOOKUP(Q22,Доставка!$K:$K,2,FALSE)</f>
        <v>#N/A</v>
      </c>
      <c r="S22" s="56" t="s">
        <v>807</v>
      </c>
      <c r="T22" s="67" t="e">
        <f>VLOOKUP(S22,Доставка!$K:$K,2,FALSE)</f>
        <v>#N/A</v>
      </c>
      <c r="U22" s="56" t="s">
        <v>606</v>
      </c>
      <c r="V22" s="67" t="e">
        <f>VLOOKUP(U22,Доставка!$K:$K,2,FALSE)</f>
        <v>#N/A</v>
      </c>
      <c r="W22" s="56" t="s">
        <v>656</v>
      </c>
      <c r="X22" s="67" t="e">
        <f>VLOOKUP(W22,Доставка!$K:$K,2,FALSE)</f>
        <v>#N/A</v>
      </c>
    </row>
    <row r="23" spans="11:24">
      <c r="O23" s="56" t="s">
        <v>1897</v>
      </c>
      <c r="P23" s="67" t="e">
        <f>VLOOKUP(O23,Доставка!K:K,2,FALSE)</f>
        <v>#N/A</v>
      </c>
      <c r="Q23" s="56" t="s">
        <v>1948</v>
      </c>
      <c r="R23" s="67" t="e">
        <f>VLOOKUP(Q23,Доставка!$K:$K,2,FALSE)</f>
        <v>#N/A</v>
      </c>
      <c r="S23" s="56" t="s">
        <v>808</v>
      </c>
      <c r="T23" s="67" t="e">
        <f>VLOOKUP(S23,Доставка!$K:$K,2,FALSE)</f>
        <v>#N/A</v>
      </c>
      <c r="U23" s="56" t="s">
        <v>607</v>
      </c>
      <c r="V23" s="67" t="e">
        <f>VLOOKUP(U23,Доставка!$K:$K,2,FALSE)</f>
        <v>#N/A</v>
      </c>
      <c r="W23" s="56" t="s">
        <v>657</v>
      </c>
      <c r="X23" s="67" t="e">
        <f>VLOOKUP(W23,Доставка!$K:$K,2,FALSE)</f>
        <v>#N/A</v>
      </c>
    </row>
    <row r="24" spans="11:24">
      <c r="O24" s="56" t="s">
        <v>1898</v>
      </c>
      <c r="P24" s="67" t="e">
        <f>VLOOKUP(O24,Доставка!K:K,2,FALSE)</f>
        <v>#N/A</v>
      </c>
      <c r="Q24" s="56" t="s">
        <v>1949</v>
      </c>
      <c r="R24" s="67" t="e">
        <f>VLOOKUP(Q24,Доставка!$K:$K,2,FALSE)</f>
        <v>#N/A</v>
      </c>
      <c r="S24" s="56" t="s">
        <v>809</v>
      </c>
      <c r="T24" s="67" t="e">
        <f>VLOOKUP(S24,Доставка!$K:$K,2,FALSE)</f>
        <v>#N/A</v>
      </c>
      <c r="U24" s="56" t="s">
        <v>608</v>
      </c>
      <c r="V24" s="67" t="e">
        <f>VLOOKUP(U24,Доставка!$K:$K,2,FALSE)</f>
        <v>#N/A</v>
      </c>
      <c r="W24" s="56" t="s">
        <v>658</v>
      </c>
      <c r="X24" s="67" t="e">
        <f>VLOOKUP(W24,Доставка!$K:$K,2,FALSE)</f>
        <v>#N/A</v>
      </c>
    </row>
    <row r="25" spans="11:24">
      <c r="O25" s="56" t="s">
        <v>1899</v>
      </c>
      <c r="P25" s="67" t="e">
        <f>VLOOKUP(O25,Доставка!K:K,2,FALSE)</f>
        <v>#N/A</v>
      </c>
      <c r="Q25" s="56" t="s">
        <v>1950</v>
      </c>
      <c r="R25" s="67" t="e">
        <f>VLOOKUP(Q25,Доставка!$K:$K,2,FALSE)</f>
        <v>#N/A</v>
      </c>
      <c r="S25" s="56" t="s">
        <v>810</v>
      </c>
      <c r="T25" s="67" t="e">
        <f>VLOOKUP(S25,Доставка!$K:$K,2,FALSE)</f>
        <v>#N/A</v>
      </c>
      <c r="U25" s="56" t="s">
        <v>609</v>
      </c>
      <c r="V25" s="67" t="e">
        <f>VLOOKUP(U25,Доставка!$K:$K,2,FALSE)</f>
        <v>#N/A</v>
      </c>
      <c r="W25" s="56" t="s">
        <v>659</v>
      </c>
      <c r="X25" s="67" t="e">
        <f>VLOOKUP(W25,Доставка!$K:$K,2,FALSE)</f>
        <v>#N/A</v>
      </c>
    </row>
    <row r="26" spans="11:24">
      <c r="O26" s="56" t="s">
        <v>1900</v>
      </c>
      <c r="P26" s="67" t="e">
        <f>VLOOKUP(O26,Доставка!K:K,2,FALSE)</f>
        <v>#N/A</v>
      </c>
      <c r="Q26" s="56" t="s">
        <v>1951</v>
      </c>
      <c r="R26" s="67" t="e">
        <f>VLOOKUP(Q26,Доставка!$K:$K,2,FALSE)</f>
        <v>#N/A</v>
      </c>
      <c r="S26" s="56" t="s">
        <v>811</v>
      </c>
      <c r="T26" s="67" t="e">
        <f>VLOOKUP(S26,Доставка!$K:$K,2,FALSE)</f>
        <v>#N/A</v>
      </c>
      <c r="U26" s="56" t="s">
        <v>610</v>
      </c>
      <c r="V26" s="67" t="e">
        <f>VLOOKUP(U26,Доставка!$K:$K,2,FALSE)</f>
        <v>#N/A</v>
      </c>
      <c r="W26" s="56" t="s">
        <v>660</v>
      </c>
      <c r="X26" s="67" t="e">
        <f>VLOOKUP(W26,Доставка!$K:$K,2,FALSE)</f>
        <v>#N/A</v>
      </c>
    </row>
    <row r="27" spans="11:24">
      <c r="O27" s="56" t="s">
        <v>1901</v>
      </c>
      <c r="P27" s="67" t="e">
        <f>VLOOKUP(O27,Доставка!K:K,2,FALSE)</f>
        <v>#N/A</v>
      </c>
      <c r="Q27" s="56" t="s">
        <v>1952</v>
      </c>
      <c r="R27" s="67" t="e">
        <f>VLOOKUP(Q27,Доставка!$K:$K,2,FALSE)</f>
        <v>#N/A</v>
      </c>
      <c r="S27" s="56" t="s">
        <v>812</v>
      </c>
      <c r="T27" s="67" t="e">
        <f>VLOOKUP(S27,Доставка!$K:$K,2,FALSE)</f>
        <v>#N/A</v>
      </c>
      <c r="U27" s="56" t="s">
        <v>611</v>
      </c>
      <c r="V27" s="67" t="e">
        <f>VLOOKUP(U27,Доставка!$K:$K,2,FALSE)</f>
        <v>#N/A</v>
      </c>
      <c r="W27" s="56" t="s">
        <v>661</v>
      </c>
      <c r="X27" s="67" t="e">
        <f>VLOOKUP(W27,Доставка!$K:$K,2,FALSE)</f>
        <v>#N/A</v>
      </c>
    </row>
    <row r="28" spans="11:24">
      <c r="O28" s="56" t="s">
        <v>1902</v>
      </c>
      <c r="P28" s="67" t="e">
        <f>VLOOKUP(O28,Доставка!K:K,2,FALSE)</f>
        <v>#N/A</v>
      </c>
      <c r="Q28" s="56" t="s">
        <v>1953</v>
      </c>
      <c r="R28" s="67" t="e">
        <f>VLOOKUP(Q28,Доставка!$K:$K,2,FALSE)</f>
        <v>#N/A</v>
      </c>
      <c r="S28" s="56" t="s">
        <v>813</v>
      </c>
      <c r="T28" s="67" t="e">
        <f>VLOOKUP(S28,Доставка!$K:$K,2,FALSE)</f>
        <v>#N/A</v>
      </c>
      <c r="U28" s="56" t="s">
        <v>612</v>
      </c>
      <c r="V28" s="67" t="e">
        <f>VLOOKUP(U28,Доставка!$K:$K,2,FALSE)</f>
        <v>#N/A</v>
      </c>
      <c r="W28" s="56" t="s">
        <v>662</v>
      </c>
      <c r="X28" s="67" t="e">
        <f>VLOOKUP(W28,Доставка!$K:$K,2,FALSE)</f>
        <v>#N/A</v>
      </c>
    </row>
    <row r="29" spans="11:24">
      <c r="O29" s="56" t="s">
        <v>1903</v>
      </c>
      <c r="P29" s="67" t="e">
        <f>VLOOKUP(O29,Доставка!K:K,2,FALSE)</f>
        <v>#N/A</v>
      </c>
      <c r="Q29" s="56" t="s">
        <v>1954</v>
      </c>
      <c r="R29" s="67" t="e">
        <f>VLOOKUP(Q29,Доставка!$K:$K,2,FALSE)</f>
        <v>#N/A</v>
      </c>
      <c r="S29" s="56" t="s">
        <v>814</v>
      </c>
      <c r="T29" s="67" t="e">
        <f>VLOOKUP(S29,Доставка!$K:$K,2,FALSE)</f>
        <v>#N/A</v>
      </c>
      <c r="U29" s="56" t="s">
        <v>613</v>
      </c>
      <c r="V29" s="67" t="e">
        <f>VLOOKUP(U29,Доставка!$K:$K,2,FALSE)</f>
        <v>#N/A</v>
      </c>
      <c r="W29" s="56" t="s">
        <v>663</v>
      </c>
      <c r="X29" s="67" t="e">
        <f>VLOOKUP(W29,Доставка!$K:$K,2,FALSE)</f>
        <v>#N/A</v>
      </c>
    </row>
    <row r="30" spans="11:24">
      <c r="O30" s="56" t="s">
        <v>1904</v>
      </c>
      <c r="P30" s="67" t="e">
        <f>VLOOKUP(O30,Доставка!K:K,2,FALSE)</f>
        <v>#N/A</v>
      </c>
      <c r="Q30" s="56" t="s">
        <v>1955</v>
      </c>
      <c r="R30" s="67" t="e">
        <f>VLOOKUP(Q30,Доставка!$K:$K,2,FALSE)</f>
        <v>#N/A</v>
      </c>
      <c r="S30" s="56" t="s">
        <v>815</v>
      </c>
      <c r="T30" s="67" t="e">
        <f>VLOOKUP(S30,Доставка!$K:$K,2,FALSE)</f>
        <v>#N/A</v>
      </c>
      <c r="U30" s="56" t="s">
        <v>614</v>
      </c>
      <c r="V30" s="67" t="e">
        <f>VLOOKUP(U30,Доставка!$K:$K,2,FALSE)</f>
        <v>#N/A</v>
      </c>
      <c r="W30" s="56" t="s">
        <v>664</v>
      </c>
      <c r="X30" s="67" t="e">
        <f>VLOOKUP(W30,Доставка!$K:$K,2,FALSE)</f>
        <v>#N/A</v>
      </c>
    </row>
    <row r="31" spans="11:24">
      <c r="O31" s="56" t="s">
        <v>1905</v>
      </c>
      <c r="P31" s="67" t="e">
        <f>VLOOKUP(O31,Доставка!K:K,2,FALSE)</f>
        <v>#N/A</v>
      </c>
      <c r="Q31" s="56" t="s">
        <v>1956</v>
      </c>
      <c r="R31" s="67" t="e">
        <f>VLOOKUP(Q31,Доставка!$K:$K,2,FALSE)</f>
        <v>#N/A</v>
      </c>
      <c r="S31" s="56" t="s">
        <v>816</v>
      </c>
      <c r="T31" s="67" t="e">
        <f>VLOOKUP(S31,Доставка!$K:$K,2,FALSE)</f>
        <v>#N/A</v>
      </c>
      <c r="U31" s="56" t="s">
        <v>615</v>
      </c>
      <c r="V31" s="67" t="e">
        <f>VLOOKUP(U31,Доставка!$K:$K,2,FALSE)</f>
        <v>#N/A</v>
      </c>
      <c r="W31" s="56" t="s">
        <v>665</v>
      </c>
      <c r="X31" s="67" t="e">
        <f>VLOOKUP(W31,Доставка!$K:$K,2,FALSE)</f>
        <v>#N/A</v>
      </c>
    </row>
    <row r="32" spans="11:24">
      <c r="O32" s="56" t="s">
        <v>1906</v>
      </c>
      <c r="P32" s="67" t="e">
        <f>VLOOKUP(O32,Доставка!K:K,2,FALSE)</f>
        <v>#N/A</v>
      </c>
      <c r="Q32" s="56" t="s">
        <v>1957</v>
      </c>
      <c r="R32" s="67" t="e">
        <f>VLOOKUP(Q32,Доставка!$K:$K,2,FALSE)</f>
        <v>#N/A</v>
      </c>
      <c r="S32" s="56" t="s">
        <v>817</v>
      </c>
      <c r="T32" s="67" t="e">
        <f>VLOOKUP(S32,Доставка!$K:$K,2,FALSE)</f>
        <v>#N/A</v>
      </c>
      <c r="U32" s="56" t="s">
        <v>616</v>
      </c>
      <c r="V32" s="67" t="e">
        <f>VLOOKUP(U32,Доставка!$K:$K,2,FALSE)</f>
        <v>#N/A</v>
      </c>
      <c r="W32" s="56" t="s">
        <v>666</v>
      </c>
      <c r="X32" s="67" t="e">
        <f>VLOOKUP(W32,Доставка!$K:$K,2,FALSE)</f>
        <v>#N/A</v>
      </c>
    </row>
    <row r="33" spans="15:24">
      <c r="O33" s="56" t="s">
        <v>1907</v>
      </c>
      <c r="P33" s="67" t="e">
        <f>VLOOKUP(O33,Доставка!K:K,2,FALSE)</f>
        <v>#N/A</v>
      </c>
      <c r="Q33" s="56" t="s">
        <v>1958</v>
      </c>
      <c r="R33" s="67" t="e">
        <f>VLOOKUP(Q33,Доставка!$K:$K,2,FALSE)</f>
        <v>#N/A</v>
      </c>
      <c r="S33" s="56" t="s">
        <v>818</v>
      </c>
      <c r="T33" s="67" t="e">
        <f>VLOOKUP(S33,Доставка!$K:$K,2,FALSE)</f>
        <v>#N/A</v>
      </c>
      <c r="U33" s="56" t="s">
        <v>617</v>
      </c>
      <c r="V33" s="67" t="e">
        <f>VLOOKUP(U33,Доставка!$K:$K,2,FALSE)</f>
        <v>#N/A</v>
      </c>
      <c r="W33" s="56" t="s">
        <v>667</v>
      </c>
      <c r="X33" s="67" t="e">
        <f>VLOOKUP(W33,Доставка!$K:$K,2,FALSE)</f>
        <v>#N/A</v>
      </c>
    </row>
    <row r="34" spans="15:24">
      <c r="O34" s="56" t="s">
        <v>1908</v>
      </c>
      <c r="P34" s="67" t="e">
        <f>VLOOKUP(O34,Доставка!K:K,2,FALSE)</f>
        <v>#N/A</v>
      </c>
      <c r="Q34" s="56" t="s">
        <v>1959</v>
      </c>
      <c r="R34" s="67" t="e">
        <f>VLOOKUP(Q34,Доставка!$K:$K,2,FALSE)</f>
        <v>#N/A</v>
      </c>
      <c r="S34" s="56" t="s">
        <v>819</v>
      </c>
      <c r="T34" s="67" t="e">
        <f>VLOOKUP(S34,Доставка!$K:$K,2,FALSE)</f>
        <v>#N/A</v>
      </c>
      <c r="U34" s="56" t="s">
        <v>618</v>
      </c>
      <c r="V34" s="67" t="e">
        <f>VLOOKUP(U34,Доставка!$K:$K,2,FALSE)</f>
        <v>#N/A</v>
      </c>
      <c r="W34" s="56" t="s">
        <v>668</v>
      </c>
      <c r="X34" s="67" t="e">
        <f>VLOOKUP(W34,Доставка!$K:$K,2,FALSE)</f>
        <v>#N/A</v>
      </c>
    </row>
    <row r="35" spans="15:24">
      <c r="O35" s="56" t="s">
        <v>1909</v>
      </c>
      <c r="P35" s="67" t="e">
        <f>VLOOKUP(O35,Доставка!K:K,2,FALSE)</f>
        <v>#N/A</v>
      </c>
      <c r="Q35" s="56" t="s">
        <v>1960</v>
      </c>
      <c r="R35" s="67" t="e">
        <f>VLOOKUP(Q35,Доставка!$K:$K,2,FALSE)</f>
        <v>#N/A</v>
      </c>
      <c r="S35" s="56" t="s">
        <v>820</v>
      </c>
      <c r="T35" s="67" t="e">
        <f>VLOOKUP(S35,Доставка!$K:$K,2,FALSE)</f>
        <v>#N/A</v>
      </c>
      <c r="U35" s="56" t="s">
        <v>619</v>
      </c>
      <c r="V35" s="67" t="e">
        <f>VLOOKUP(U35,Доставка!$K:$K,2,FALSE)</f>
        <v>#N/A</v>
      </c>
      <c r="W35" s="56" t="s">
        <v>669</v>
      </c>
      <c r="X35" s="67" t="e">
        <f>VLOOKUP(W35,Доставка!$K:$K,2,FALSE)</f>
        <v>#N/A</v>
      </c>
    </row>
    <row r="36" spans="15:24">
      <c r="O36" s="56" t="s">
        <v>1910</v>
      </c>
      <c r="P36" s="67" t="e">
        <f>VLOOKUP(O36,Доставка!K:K,2,FALSE)</f>
        <v>#N/A</v>
      </c>
      <c r="Q36" s="56" t="s">
        <v>1961</v>
      </c>
      <c r="R36" s="67" t="e">
        <f>VLOOKUP(Q36,Доставка!$K:$K,2,FALSE)</f>
        <v>#N/A</v>
      </c>
      <c r="S36" s="56" t="s">
        <v>821</v>
      </c>
      <c r="T36" s="67" t="e">
        <f>VLOOKUP(S36,Доставка!$K:$K,2,FALSE)</f>
        <v>#N/A</v>
      </c>
      <c r="U36" s="56" t="s">
        <v>620</v>
      </c>
      <c r="V36" s="67" t="e">
        <f>VLOOKUP(U36,Доставка!$K:$K,2,FALSE)</f>
        <v>#N/A</v>
      </c>
      <c r="W36" s="56" t="s">
        <v>670</v>
      </c>
      <c r="X36" s="67" t="e">
        <f>VLOOKUP(W36,Доставка!$K:$K,2,FALSE)</f>
        <v>#N/A</v>
      </c>
    </row>
    <row r="37" spans="15:24">
      <c r="O37" s="56" t="s">
        <v>1911</v>
      </c>
      <c r="P37" s="67" t="e">
        <f>VLOOKUP(O37,Доставка!K:K,2,FALSE)</f>
        <v>#N/A</v>
      </c>
      <c r="Q37" s="56" t="s">
        <v>1962</v>
      </c>
      <c r="R37" s="67" t="e">
        <f>VLOOKUP(Q37,Доставка!$K:$K,2,FALSE)</f>
        <v>#N/A</v>
      </c>
      <c r="S37" s="56" t="s">
        <v>822</v>
      </c>
      <c r="T37" s="67" t="e">
        <f>VLOOKUP(S37,Доставка!$K:$K,2,FALSE)</f>
        <v>#N/A</v>
      </c>
      <c r="U37" s="56" t="s">
        <v>621</v>
      </c>
      <c r="V37" s="67" t="e">
        <f>VLOOKUP(U37,Доставка!$K:$K,2,FALSE)</f>
        <v>#N/A</v>
      </c>
      <c r="W37" s="56" t="s">
        <v>671</v>
      </c>
      <c r="X37" s="67" t="e">
        <f>VLOOKUP(W37,Доставка!$K:$K,2,FALSE)</f>
        <v>#N/A</v>
      </c>
    </row>
    <row r="38" spans="15:24">
      <c r="O38" s="56" t="s">
        <v>1912</v>
      </c>
      <c r="P38" s="67" t="e">
        <f>VLOOKUP(O38,Доставка!K:K,2,FALSE)</f>
        <v>#N/A</v>
      </c>
      <c r="Q38" s="56" t="s">
        <v>1963</v>
      </c>
      <c r="R38" s="67" t="e">
        <f>VLOOKUP(Q38,Доставка!$K:$K,2,FALSE)</f>
        <v>#N/A</v>
      </c>
      <c r="S38" s="56" t="s">
        <v>823</v>
      </c>
      <c r="T38" s="67" t="e">
        <f>VLOOKUP(S38,Доставка!$K:$K,2,FALSE)</f>
        <v>#N/A</v>
      </c>
      <c r="U38" s="56" t="s">
        <v>622</v>
      </c>
      <c r="V38" s="67" t="e">
        <f>VLOOKUP(U38,Доставка!$K:$K,2,FALSE)</f>
        <v>#N/A</v>
      </c>
      <c r="W38" s="56" t="s">
        <v>672</v>
      </c>
      <c r="X38" s="67" t="e">
        <f>VLOOKUP(W38,Доставка!$K:$K,2,FALSE)</f>
        <v>#N/A</v>
      </c>
    </row>
    <row r="39" spans="15:24">
      <c r="O39" s="56" t="s">
        <v>1913</v>
      </c>
      <c r="P39" s="67" t="e">
        <f>VLOOKUP(O39,Доставка!K:K,2,FALSE)</f>
        <v>#N/A</v>
      </c>
      <c r="Q39" s="56" t="s">
        <v>1964</v>
      </c>
      <c r="R39" s="67" t="e">
        <f>VLOOKUP(Q39,Доставка!$K:$K,2,FALSE)</f>
        <v>#N/A</v>
      </c>
      <c r="S39" s="56" t="s">
        <v>824</v>
      </c>
      <c r="T39" s="67" t="e">
        <f>VLOOKUP(S39,Доставка!$K:$K,2,FALSE)</f>
        <v>#N/A</v>
      </c>
      <c r="U39" s="56" t="s">
        <v>623</v>
      </c>
      <c r="V39" s="67" t="e">
        <f>VLOOKUP(U39,Доставка!$K:$K,2,FALSE)</f>
        <v>#N/A</v>
      </c>
      <c r="W39" s="56" t="s">
        <v>673</v>
      </c>
      <c r="X39" s="67" t="e">
        <f>VLOOKUP(W39,Доставка!$K:$K,2,FALSE)</f>
        <v>#N/A</v>
      </c>
    </row>
    <row r="40" spans="15:24">
      <c r="O40" s="56" t="s">
        <v>1914</v>
      </c>
      <c r="P40" s="67" t="e">
        <f>VLOOKUP(O40,Доставка!K:K,2,FALSE)</f>
        <v>#N/A</v>
      </c>
      <c r="Q40" s="56" t="s">
        <v>1965</v>
      </c>
      <c r="R40" s="67" t="e">
        <f>VLOOKUP(Q40,Доставка!$K:$K,2,FALSE)</f>
        <v>#N/A</v>
      </c>
      <c r="S40" s="56" t="s">
        <v>825</v>
      </c>
      <c r="T40" s="67" t="e">
        <f>VLOOKUP(S40,Доставка!$K:$K,2,FALSE)</f>
        <v>#N/A</v>
      </c>
      <c r="U40" s="56" t="s">
        <v>624</v>
      </c>
      <c r="V40" s="67" t="e">
        <f>VLOOKUP(U40,Доставка!$K:$K,2,FALSE)</f>
        <v>#N/A</v>
      </c>
      <c r="W40" s="56" t="s">
        <v>674</v>
      </c>
      <c r="X40" s="67" t="e">
        <f>VLOOKUP(W40,Доставка!$K:$K,2,FALSE)</f>
        <v>#N/A</v>
      </c>
    </row>
    <row r="41" spans="15:24">
      <c r="O41" s="56" t="s">
        <v>1915</v>
      </c>
      <c r="P41" s="67" t="e">
        <f>VLOOKUP(O41,Доставка!K:K,2,FALSE)</f>
        <v>#N/A</v>
      </c>
      <c r="Q41" s="56" t="s">
        <v>1966</v>
      </c>
      <c r="R41" s="67" t="e">
        <f>VLOOKUP(Q41,Доставка!$K:$K,2,FALSE)</f>
        <v>#N/A</v>
      </c>
      <c r="S41" s="56" t="s">
        <v>826</v>
      </c>
      <c r="T41" s="67" t="e">
        <f>VLOOKUP(S41,Доставка!$K:$K,2,FALSE)</f>
        <v>#N/A</v>
      </c>
      <c r="U41" s="56" t="s">
        <v>625</v>
      </c>
      <c r="V41" s="67" t="e">
        <f>VLOOKUP(U41,Доставка!$K:$K,2,FALSE)</f>
        <v>#N/A</v>
      </c>
      <c r="W41" s="56" t="s">
        <v>675</v>
      </c>
      <c r="X41" s="67" t="e">
        <f>VLOOKUP(W41,Доставка!$K:$K,2,FALSE)</f>
        <v>#N/A</v>
      </c>
    </row>
    <row r="42" spans="15:24">
      <c r="O42" s="56" t="s">
        <v>1916</v>
      </c>
      <c r="P42" s="67" t="e">
        <f>VLOOKUP(O42,Доставка!K:K,2,FALSE)</f>
        <v>#N/A</v>
      </c>
      <c r="Q42" s="56" t="s">
        <v>1967</v>
      </c>
      <c r="R42" s="67" t="e">
        <f>VLOOKUP(Q42,Доставка!$K:$K,2,FALSE)</f>
        <v>#N/A</v>
      </c>
      <c r="S42" s="56" t="s">
        <v>827</v>
      </c>
      <c r="T42" s="67" t="e">
        <f>VLOOKUP(S42,Доставка!$K:$K,2,FALSE)</f>
        <v>#N/A</v>
      </c>
      <c r="U42" s="56" t="s">
        <v>626</v>
      </c>
      <c r="V42" s="67" t="e">
        <f>VLOOKUP(U42,Доставка!$K:$K,2,FALSE)</f>
        <v>#N/A</v>
      </c>
      <c r="W42" s="56" t="s">
        <v>676</v>
      </c>
      <c r="X42" s="67" t="e">
        <f>VLOOKUP(W42,Доставка!$K:$K,2,FALSE)</f>
        <v>#N/A</v>
      </c>
    </row>
    <row r="43" spans="15:24">
      <c r="O43" s="56" t="s">
        <v>1917</v>
      </c>
      <c r="P43" s="67" t="e">
        <f>VLOOKUP(O43,Доставка!K:K,2,FALSE)</f>
        <v>#N/A</v>
      </c>
      <c r="Q43" s="56" t="s">
        <v>1968</v>
      </c>
      <c r="R43" s="67" t="e">
        <f>VLOOKUP(Q43,Доставка!$K:$K,2,FALSE)</f>
        <v>#N/A</v>
      </c>
      <c r="S43" s="56" t="s">
        <v>828</v>
      </c>
      <c r="T43" s="67" t="e">
        <f>VLOOKUP(S43,Доставка!$K:$K,2,FALSE)</f>
        <v>#N/A</v>
      </c>
      <c r="U43" s="56" t="s">
        <v>627</v>
      </c>
      <c r="V43" s="67" t="e">
        <f>VLOOKUP(U43,Доставка!$K:$K,2,FALSE)</f>
        <v>#N/A</v>
      </c>
      <c r="W43" s="56" t="s">
        <v>677</v>
      </c>
      <c r="X43" s="67" t="e">
        <f>VLOOKUP(W43,Доставка!$K:$K,2,FALSE)</f>
        <v>#N/A</v>
      </c>
    </row>
    <row r="44" spans="15:24">
      <c r="O44" s="56" t="s">
        <v>1918</v>
      </c>
      <c r="P44" s="67" t="e">
        <f>VLOOKUP(O44,Доставка!K:K,2,FALSE)</f>
        <v>#N/A</v>
      </c>
      <c r="Q44" s="56" t="s">
        <v>1969</v>
      </c>
      <c r="R44" s="67" t="e">
        <f>VLOOKUP(Q44,Доставка!$K:$K,2,FALSE)</f>
        <v>#N/A</v>
      </c>
      <c r="S44" s="56" t="s">
        <v>829</v>
      </c>
      <c r="T44" s="67" t="e">
        <f>VLOOKUP(S44,Доставка!$K:$K,2,FALSE)</f>
        <v>#N/A</v>
      </c>
      <c r="U44" s="56" t="s">
        <v>628</v>
      </c>
      <c r="V44" s="67" t="e">
        <f>VLOOKUP(U44,Доставка!$K:$K,2,FALSE)</f>
        <v>#N/A</v>
      </c>
      <c r="W44" s="56" t="s">
        <v>678</v>
      </c>
      <c r="X44" s="67" t="e">
        <f>VLOOKUP(W44,Доставка!$K:$K,2,FALSE)</f>
        <v>#N/A</v>
      </c>
    </row>
    <row r="45" spans="15:24">
      <c r="O45" s="56" t="s">
        <v>1919</v>
      </c>
      <c r="P45" s="67" t="e">
        <f>VLOOKUP(O45,Доставка!K:K,2,FALSE)</f>
        <v>#N/A</v>
      </c>
      <c r="Q45" s="56" t="s">
        <v>1970</v>
      </c>
      <c r="R45" s="67" t="e">
        <f>VLOOKUP(Q45,Доставка!$K:$K,2,FALSE)</f>
        <v>#N/A</v>
      </c>
      <c r="S45" s="56" t="s">
        <v>830</v>
      </c>
      <c r="T45" s="67" t="e">
        <f>VLOOKUP(S45,Доставка!$K:$K,2,FALSE)</f>
        <v>#N/A</v>
      </c>
      <c r="U45" s="56" t="s">
        <v>629</v>
      </c>
      <c r="V45" s="67" t="e">
        <f>VLOOKUP(U45,Доставка!$K:$K,2,FALSE)</f>
        <v>#N/A</v>
      </c>
      <c r="W45" s="56" t="s">
        <v>679</v>
      </c>
      <c r="X45" s="67" t="e">
        <f>VLOOKUP(W45,Доставка!$K:$K,2,FALSE)</f>
        <v>#N/A</v>
      </c>
    </row>
    <row r="46" spans="15:24">
      <c r="O46" s="56" t="s">
        <v>1920</v>
      </c>
      <c r="P46" s="67" t="e">
        <f>VLOOKUP(O46,Доставка!K:K,2,FALSE)</f>
        <v>#N/A</v>
      </c>
      <c r="Q46" s="56" t="s">
        <v>1971</v>
      </c>
      <c r="R46" s="67" t="e">
        <f>VLOOKUP(Q46,Доставка!$K:$K,2,FALSE)</f>
        <v>#N/A</v>
      </c>
      <c r="S46" s="56" t="s">
        <v>831</v>
      </c>
      <c r="T46" s="67" t="e">
        <f>VLOOKUP(S46,Доставка!$K:$K,2,FALSE)</f>
        <v>#N/A</v>
      </c>
      <c r="U46" s="56" t="s">
        <v>630</v>
      </c>
      <c r="V46" s="67" t="e">
        <f>VLOOKUP(U46,Доставка!$K:$K,2,FALSE)</f>
        <v>#N/A</v>
      </c>
      <c r="W46" s="56" t="s">
        <v>680</v>
      </c>
      <c r="X46" s="67" t="e">
        <f>VLOOKUP(W46,Доставка!$K:$K,2,FALSE)</f>
        <v>#N/A</v>
      </c>
    </row>
    <row r="47" spans="15:24">
      <c r="O47" s="56" t="s">
        <v>1921</v>
      </c>
      <c r="P47" s="67" t="e">
        <f>VLOOKUP(O47,Доставка!K:K,2,FALSE)</f>
        <v>#N/A</v>
      </c>
      <c r="Q47" s="56" t="s">
        <v>1972</v>
      </c>
      <c r="R47" s="67" t="e">
        <f>VLOOKUP(Q47,Доставка!$K:$K,2,FALSE)</f>
        <v>#N/A</v>
      </c>
      <c r="S47" s="56" t="s">
        <v>832</v>
      </c>
      <c r="T47" s="67" t="e">
        <f>VLOOKUP(S47,Доставка!$K:$K,2,FALSE)</f>
        <v>#N/A</v>
      </c>
      <c r="U47" s="56" t="s">
        <v>631</v>
      </c>
      <c r="V47" s="67" t="e">
        <f>VLOOKUP(U47,Доставка!$K:$K,2,FALSE)</f>
        <v>#N/A</v>
      </c>
      <c r="W47" s="56" t="s">
        <v>681</v>
      </c>
      <c r="X47" s="67" t="e">
        <f>VLOOKUP(W47,Доставка!$K:$K,2,FALSE)</f>
        <v>#N/A</v>
      </c>
    </row>
    <row r="48" spans="15:24">
      <c r="O48" s="56" t="s">
        <v>1922</v>
      </c>
      <c r="P48" s="67" t="e">
        <f>VLOOKUP(O48,Доставка!K:K,2,FALSE)</f>
        <v>#N/A</v>
      </c>
      <c r="Q48" s="56" t="s">
        <v>1973</v>
      </c>
      <c r="R48" s="67" t="e">
        <f>VLOOKUP(Q48,Доставка!$K:$K,2,FALSE)</f>
        <v>#N/A</v>
      </c>
      <c r="S48" s="56" t="s">
        <v>833</v>
      </c>
      <c r="T48" s="67" t="e">
        <f>VLOOKUP(S48,Доставка!$K:$K,2,FALSE)</f>
        <v>#N/A</v>
      </c>
      <c r="U48" s="56" t="s">
        <v>632</v>
      </c>
      <c r="V48" s="67" t="e">
        <f>VLOOKUP(U48,Доставка!$K:$K,2,FALSE)</f>
        <v>#N/A</v>
      </c>
      <c r="W48" s="56" t="s">
        <v>682</v>
      </c>
      <c r="X48" s="67" t="e">
        <f>VLOOKUP(W48,Доставка!$K:$K,2,FALSE)</f>
        <v>#N/A</v>
      </c>
    </row>
    <row r="49" spans="15:24">
      <c r="O49" s="56" t="s">
        <v>1923</v>
      </c>
      <c r="P49" s="67" t="e">
        <f>VLOOKUP(O49,Доставка!K:K,2,FALSE)</f>
        <v>#N/A</v>
      </c>
      <c r="Q49" s="56" t="s">
        <v>1974</v>
      </c>
      <c r="R49" s="67" t="e">
        <f>VLOOKUP(Q49,Доставка!$K:$K,2,FALSE)</f>
        <v>#N/A</v>
      </c>
      <c r="S49" s="56" t="s">
        <v>834</v>
      </c>
      <c r="T49" s="67" t="e">
        <f>VLOOKUP(S49,Доставка!$K:$K,2,FALSE)</f>
        <v>#N/A</v>
      </c>
      <c r="U49" s="56" t="s">
        <v>633</v>
      </c>
      <c r="V49" s="67" t="e">
        <f>VLOOKUP(U49,Доставка!$K:$K,2,FALSE)</f>
        <v>#N/A</v>
      </c>
      <c r="W49" s="56" t="s">
        <v>683</v>
      </c>
      <c r="X49" s="67" t="e">
        <f>VLOOKUP(W49,Доставка!$K:$K,2,FALSE)</f>
        <v>#N/A</v>
      </c>
    </row>
    <row r="50" spans="15:24">
      <c r="O50" s="56" t="s">
        <v>1924</v>
      </c>
      <c r="P50" s="67" t="e">
        <f>VLOOKUP(O50,Доставка!K:K,2,FALSE)</f>
        <v>#N/A</v>
      </c>
      <c r="Q50" s="56" t="s">
        <v>1975</v>
      </c>
      <c r="R50" s="67" t="e">
        <f>VLOOKUP(Q50,Доставка!$K:$K,2,FALSE)</f>
        <v>#N/A</v>
      </c>
      <c r="S50" s="56" t="s">
        <v>835</v>
      </c>
      <c r="T50" s="67" t="e">
        <f>VLOOKUP(S50,Доставка!$K:$K,2,FALSE)</f>
        <v>#N/A</v>
      </c>
      <c r="U50" s="56" t="s">
        <v>634</v>
      </c>
      <c r="V50" s="67" t="e">
        <f>VLOOKUP(U50,Доставка!$K:$K,2,FALSE)</f>
        <v>#N/A</v>
      </c>
      <c r="W50" s="56" t="s">
        <v>684</v>
      </c>
      <c r="X50" s="67" t="e">
        <f>VLOOKUP(W50,Доставка!$K:$K,2,FALSE)</f>
        <v>#N/A</v>
      </c>
    </row>
    <row r="51" spans="15:24">
      <c r="O51" s="56" t="s">
        <v>1925</v>
      </c>
      <c r="P51" s="67" t="e">
        <f>VLOOKUP(O51,Доставка!K:K,2,FALSE)</f>
        <v>#N/A</v>
      </c>
      <c r="Q51" s="56" t="s">
        <v>1926</v>
      </c>
      <c r="R51" s="67" t="e">
        <f>VLOOKUP(Q51,Доставка!$K:$K,2,FALSE)</f>
        <v>#N/A</v>
      </c>
      <c r="S51" s="56" t="s">
        <v>836</v>
      </c>
      <c r="T51" s="67" t="e">
        <f>VLOOKUP(S51,Доставка!$K:$K,2,FALSE)</f>
        <v>#N/A</v>
      </c>
      <c r="U51" s="56" t="s">
        <v>635</v>
      </c>
      <c r="V51" s="67" t="e">
        <f>VLOOKUP(U51,Доставка!$K:$K,2,FALSE)</f>
        <v>#N/A</v>
      </c>
      <c r="W51" s="56" t="s">
        <v>685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71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1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e">
        <f>VLOOKUP($A$2,Доставка!A:E,5,FALSE)</f>
        <v>#N/A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188</v>
      </c>
      <c r="B2" s="35" t="str">
        <f>IFERROR(VLOOKUP($A2,Доставка!$A:$J,7,FALSE),"")</f>
        <v/>
      </c>
      <c r="C2" s="35" t="str">
        <f>IFERROR(VLOOKUP($A2,Доставка!$A:$J,8,FALSE),"")</f>
        <v/>
      </c>
      <c r="D2" s="35" t="e">
        <f>VLOOKUP($A2,Доставка!$A:$J,7,FALSE)</f>
        <v>#N/A</v>
      </c>
      <c r="E2" s="35" t="str">
        <f>IFERROR(VLOOKUP($A2,Доставка!$A:$N,14,FALSE),"")</f>
        <v/>
      </c>
      <c r="F2" s="35">
        <f>SUMIF(Доставка!$A:$A,$A2,Доставка!L:L)</f>
        <v>0</v>
      </c>
      <c r="G2" s="35">
        <f>SUMIF(Доставка!$A:$A,$A2,Доставка!$M:$M)</f>
        <v>0</v>
      </c>
      <c r="J2" s="36" t="s">
        <v>99</v>
      </c>
      <c r="K2" s="3" t="e">
        <f>IF(VLOOKUP($A$2,Доставка!A:F,6,FALSE)="","",VLOOKUP($A$2,Доставка!A:F,6,FALSE))</f>
        <v>#N/A</v>
      </c>
      <c r="L2" s="105"/>
      <c r="O2" s="56" t="s">
        <v>188</v>
      </c>
      <c r="P2" s="67" t="e">
        <f>VLOOKUP(O2,Доставка!$K:$K,2,FALSE)</f>
        <v>#N/A</v>
      </c>
      <c r="Q2" s="56" t="s">
        <v>1976</v>
      </c>
      <c r="R2" s="67" t="e">
        <f>VLOOKUP(Q2,Доставка!$K:$K,2,FALSE)</f>
        <v>#N/A</v>
      </c>
      <c r="S2" s="56" t="s">
        <v>1977</v>
      </c>
      <c r="T2" s="67" t="e">
        <f>VLOOKUP(S2,Доставка!$K:$K,2,FALSE)</f>
        <v>#N/A</v>
      </c>
      <c r="U2" s="56" t="s">
        <v>1978</v>
      </c>
      <c r="V2" s="67" t="e">
        <f>VLOOKUP(U2,Доставка!$K:$K,2,FALSE)</f>
        <v>#N/A</v>
      </c>
      <c r="W2" s="56" t="s">
        <v>1979</v>
      </c>
      <c r="X2" s="67" t="e">
        <f>VLOOKUP(W2,Доставка!$K:$K,2,FALSE)</f>
        <v>#N/A</v>
      </c>
    </row>
    <row r="3" spans="1:24">
      <c r="A3" s="56" t="s">
        <v>189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189</v>
      </c>
      <c r="P3" s="67" t="e">
        <f>VLOOKUP(O3,Доставка!K:K,2,FALSE)</f>
        <v>#N/A</v>
      </c>
      <c r="Q3" s="56" t="s">
        <v>2020</v>
      </c>
      <c r="R3" s="67" t="e">
        <f>VLOOKUP(Q3,Доставка!$K:$K,2,FALSE)</f>
        <v>#N/A</v>
      </c>
      <c r="S3" s="56" t="s">
        <v>2069</v>
      </c>
      <c r="T3" s="67" t="e">
        <f>VLOOKUP(S3,Доставка!$K:$K,2,FALSE)</f>
        <v>#N/A</v>
      </c>
      <c r="U3" s="56" t="s">
        <v>2118</v>
      </c>
      <c r="V3" s="67" t="e">
        <f>VLOOKUP(U3,Доставка!$K:$K,2,FALSE)</f>
        <v>#N/A</v>
      </c>
      <c r="W3" s="56" t="s">
        <v>2167</v>
      </c>
      <c r="X3" s="67" t="e">
        <f>VLOOKUP(W3,Доставка!$K:$K,2,FALSE)</f>
        <v>#N/A</v>
      </c>
    </row>
    <row r="4" spans="1:24">
      <c r="A4" s="56" t="s">
        <v>190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190</v>
      </c>
      <c r="P4" s="67" t="e">
        <f>VLOOKUP(O4,Доставка!K:K,2,FALSE)</f>
        <v>#N/A</v>
      </c>
      <c r="Q4" s="56" t="s">
        <v>2021</v>
      </c>
      <c r="R4" s="67" t="e">
        <f>VLOOKUP(Q4,Доставка!$K:$K,2,FALSE)</f>
        <v>#N/A</v>
      </c>
      <c r="S4" s="56" t="s">
        <v>2070</v>
      </c>
      <c r="T4" s="67" t="e">
        <f>VLOOKUP(S4,Доставка!$K:$K,2,FALSE)</f>
        <v>#N/A</v>
      </c>
      <c r="U4" s="56" t="s">
        <v>2119</v>
      </c>
      <c r="V4" s="67" t="e">
        <f>VLOOKUP(U4,Доставка!$K:$K,2,FALSE)</f>
        <v>#N/A</v>
      </c>
      <c r="W4" s="56" t="s">
        <v>2168</v>
      </c>
      <c r="X4" s="67" t="e">
        <f>VLOOKUP(W4,Доставка!$K:$K,2,FALSE)</f>
        <v>#N/A</v>
      </c>
    </row>
    <row r="5" spans="1:24">
      <c r="A5" s="56" t="s">
        <v>191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191</v>
      </c>
      <c r="P5" s="67" t="e">
        <f>VLOOKUP(O5,Доставка!K:K,2,FALSE)</f>
        <v>#N/A</v>
      </c>
      <c r="Q5" s="56" t="s">
        <v>2022</v>
      </c>
      <c r="R5" s="67" t="e">
        <f>VLOOKUP(Q5,Доставка!$K:$K,2,FALSE)</f>
        <v>#N/A</v>
      </c>
      <c r="S5" s="56" t="s">
        <v>2071</v>
      </c>
      <c r="T5" s="67" t="e">
        <f>VLOOKUP(S5,Доставка!$K:$K,2,FALSE)</f>
        <v>#N/A</v>
      </c>
      <c r="U5" s="56" t="s">
        <v>2120</v>
      </c>
      <c r="V5" s="67" t="e">
        <f>VLOOKUP(U5,Доставка!$K:$K,2,FALSE)</f>
        <v>#N/A</v>
      </c>
      <c r="W5" s="56" t="s">
        <v>2169</v>
      </c>
      <c r="X5" s="67" t="e">
        <f>VLOOKUP(W5,Доставка!$K:$K,2,FALSE)</f>
        <v>#N/A</v>
      </c>
    </row>
    <row r="6" spans="1:24">
      <c r="A6" s="56" t="s">
        <v>192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/>
      </c>
      <c r="K6" s="35" t="str">
        <f>E2</f>
        <v/>
      </c>
      <c r="L6" s="35"/>
      <c r="M6" s="35"/>
      <c r="O6" s="56" t="s">
        <v>192</v>
      </c>
      <c r="P6" s="67" t="e">
        <f>VLOOKUP(O6,Доставка!K:K,2,FALSE)</f>
        <v>#N/A</v>
      </c>
      <c r="Q6" s="56" t="s">
        <v>2023</v>
      </c>
      <c r="R6" s="67" t="e">
        <f>VLOOKUP(Q6,Доставка!$K:$K,2,FALSE)</f>
        <v>#N/A</v>
      </c>
      <c r="S6" s="56" t="s">
        <v>2072</v>
      </c>
      <c r="T6" s="67" t="e">
        <f>VLOOKUP(S6,Доставка!$K:$K,2,FALSE)</f>
        <v>#N/A</v>
      </c>
      <c r="U6" s="56" t="s">
        <v>2121</v>
      </c>
      <c r="V6" s="67" t="e">
        <f>VLOOKUP(U6,Доставка!$K:$K,2,FALSE)</f>
        <v>#N/A</v>
      </c>
      <c r="W6" s="56" t="s">
        <v>2170</v>
      </c>
      <c r="X6" s="67" t="e">
        <f>VLOOKUP(W6,Доставка!$K:$K,2,FALSE)</f>
        <v>#N/A</v>
      </c>
    </row>
    <row r="7" spans="1:24">
      <c r="A7" s="56" t="s">
        <v>193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193</v>
      </c>
      <c r="P7" s="67" t="e">
        <f>VLOOKUP(O7,Доставка!K:K,2,FALSE)</f>
        <v>#N/A</v>
      </c>
      <c r="Q7" s="56" t="s">
        <v>2024</v>
      </c>
      <c r="R7" s="67" t="e">
        <f>VLOOKUP(Q7,Доставка!$K:$K,2,FALSE)</f>
        <v>#N/A</v>
      </c>
      <c r="S7" s="56" t="s">
        <v>2073</v>
      </c>
      <c r="T7" s="67" t="e">
        <f>VLOOKUP(S7,Доставка!$K:$K,2,FALSE)</f>
        <v>#N/A</v>
      </c>
      <c r="U7" s="56" t="s">
        <v>2122</v>
      </c>
      <c r="V7" s="67" t="e">
        <f>VLOOKUP(U7,Доставка!$K:$K,2,FALSE)</f>
        <v>#N/A</v>
      </c>
      <c r="W7" s="56" t="s">
        <v>2171</v>
      </c>
      <c r="X7" s="67" t="e">
        <f>VLOOKUP(W7,Доставка!$K:$K,2,FALSE)</f>
        <v>#N/A</v>
      </c>
    </row>
    <row r="8" spans="1:24">
      <c r="A8" s="56" t="s">
        <v>194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194</v>
      </c>
      <c r="P8" s="67" t="e">
        <f>VLOOKUP(O8,Доставка!K:K,2,FALSE)</f>
        <v>#N/A</v>
      </c>
      <c r="Q8" s="56" t="s">
        <v>2025</v>
      </c>
      <c r="R8" s="67" t="e">
        <f>VLOOKUP(Q8,Доставка!$K:$K,2,FALSE)</f>
        <v>#N/A</v>
      </c>
      <c r="S8" s="56" t="s">
        <v>2074</v>
      </c>
      <c r="T8" s="67" t="e">
        <f>VLOOKUP(S8,Доставка!$K:$K,2,FALSE)</f>
        <v>#N/A</v>
      </c>
      <c r="U8" s="56" t="s">
        <v>2123</v>
      </c>
      <c r="V8" s="67" t="e">
        <f>VLOOKUP(U8,Доставка!$K:$K,2,FALSE)</f>
        <v>#N/A</v>
      </c>
      <c r="W8" s="56" t="s">
        <v>2172</v>
      </c>
      <c r="X8" s="67" t="e">
        <f>VLOOKUP(W8,Доставка!$K:$K,2,FALSE)</f>
        <v>#N/A</v>
      </c>
    </row>
    <row r="9" spans="1:24">
      <c r="A9" s="56" t="s">
        <v>195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195</v>
      </c>
      <c r="P9" s="67" t="e">
        <f>VLOOKUP(O9,Доставка!K:K,2,FALSE)</f>
        <v>#N/A</v>
      </c>
      <c r="Q9" s="56" t="s">
        <v>2026</v>
      </c>
      <c r="R9" s="67" t="e">
        <f>VLOOKUP(Q9,Доставка!$K:$K,2,FALSE)</f>
        <v>#N/A</v>
      </c>
      <c r="S9" s="56" t="s">
        <v>2075</v>
      </c>
      <c r="T9" s="67" t="e">
        <f>VLOOKUP(S9,Доставка!$K:$K,2,FALSE)</f>
        <v>#N/A</v>
      </c>
      <c r="U9" s="56" t="s">
        <v>2124</v>
      </c>
      <c r="V9" s="67" t="e">
        <f>VLOOKUP(U9,Доставка!$K:$K,2,FALSE)</f>
        <v>#N/A</v>
      </c>
      <c r="W9" s="56" t="s">
        <v>2173</v>
      </c>
      <c r="X9" s="67" t="e">
        <f>VLOOKUP(W9,Доставка!$K:$K,2,FALSE)</f>
        <v>#N/A</v>
      </c>
    </row>
    <row r="10" spans="1:24">
      <c r="A10" s="56" t="s">
        <v>196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196</v>
      </c>
      <c r="P10" s="67" t="e">
        <f>VLOOKUP(O10,Доставка!K:K,2,FALSE)</f>
        <v>#N/A</v>
      </c>
      <c r="Q10" s="56" t="s">
        <v>2027</v>
      </c>
      <c r="R10" s="67" t="e">
        <f>VLOOKUP(Q10,Доставка!$K:$K,2,FALSE)</f>
        <v>#N/A</v>
      </c>
      <c r="S10" s="56" t="s">
        <v>2076</v>
      </c>
      <c r="T10" s="67" t="e">
        <f>VLOOKUP(S10,Доставка!$K:$K,2,FALSE)</f>
        <v>#N/A</v>
      </c>
      <c r="U10" s="56" t="s">
        <v>2125</v>
      </c>
      <c r="V10" s="67" t="e">
        <f>VLOOKUP(U10,Доставка!$K:$K,2,FALSE)</f>
        <v>#N/A</v>
      </c>
      <c r="W10" s="56" t="s">
        <v>2174</v>
      </c>
      <c r="X10" s="67" t="e">
        <f>VLOOKUP(W10,Доставка!$K:$K,2,FALSE)</f>
        <v>#N/A</v>
      </c>
    </row>
    <row r="11" spans="1:24">
      <c r="A11" s="56" t="s">
        <v>197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197</v>
      </c>
      <c r="P11" s="67" t="e">
        <f>VLOOKUP(O11,Доставка!K:K,2,FALSE)</f>
        <v>#N/A</v>
      </c>
      <c r="Q11" s="56" t="s">
        <v>2028</v>
      </c>
      <c r="R11" s="67" t="e">
        <f>VLOOKUP(Q11,Доставка!$K:$K,2,FALSE)</f>
        <v>#N/A</v>
      </c>
      <c r="S11" s="56" t="s">
        <v>2077</v>
      </c>
      <c r="T11" s="67" t="e">
        <f>VLOOKUP(S11,Доставка!$K:$K,2,FALSE)</f>
        <v>#N/A</v>
      </c>
      <c r="U11" s="56" t="s">
        <v>2126</v>
      </c>
      <c r="V11" s="67" t="e">
        <f>VLOOKUP(U11,Доставка!$K:$K,2,FALSE)</f>
        <v>#N/A</v>
      </c>
      <c r="W11" s="56" t="s">
        <v>2175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1980</v>
      </c>
      <c r="P12" s="67" t="e">
        <f>VLOOKUP(O12,Доставка!K:K,2,FALSE)</f>
        <v>#N/A</v>
      </c>
      <c r="Q12" s="56" t="s">
        <v>2029</v>
      </c>
      <c r="R12" s="67" t="e">
        <f>VLOOKUP(Q12,Доставка!$K:$K,2,FALSE)</f>
        <v>#N/A</v>
      </c>
      <c r="S12" s="56" t="s">
        <v>2078</v>
      </c>
      <c r="T12" s="67" t="e">
        <f>VLOOKUP(S12,Доставка!$K:$K,2,FALSE)</f>
        <v>#N/A</v>
      </c>
      <c r="U12" s="56" t="s">
        <v>2127</v>
      </c>
      <c r="V12" s="67" t="e">
        <f>VLOOKUP(U12,Доставка!$K:$K,2,FALSE)</f>
        <v>#N/A</v>
      </c>
      <c r="W12" s="56" t="s">
        <v>2176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1981</v>
      </c>
      <c r="P13" s="67" t="e">
        <f>VLOOKUP(O13,Доставка!K:K,2,FALSE)</f>
        <v>#N/A</v>
      </c>
      <c r="Q13" s="56" t="s">
        <v>2030</v>
      </c>
      <c r="R13" s="67" t="e">
        <f>VLOOKUP(Q13,Доставка!$K:$K,2,FALSE)</f>
        <v>#N/A</v>
      </c>
      <c r="S13" s="56" t="s">
        <v>2079</v>
      </c>
      <c r="T13" s="67" t="e">
        <f>VLOOKUP(S13,Доставка!$K:$K,2,FALSE)</f>
        <v>#N/A</v>
      </c>
      <c r="U13" s="56" t="s">
        <v>2128</v>
      </c>
      <c r="V13" s="67" t="e">
        <f>VLOOKUP(U13,Доставка!$K:$K,2,FALSE)</f>
        <v>#N/A</v>
      </c>
      <c r="W13" s="56" t="s">
        <v>2177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1982</v>
      </c>
      <c r="P14" s="67" t="e">
        <f>VLOOKUP(O14,Доставка!K:K,2,FALSE)</f>
        <v>#N/A</v>
      </c>
      <c r="Q14" s="56" t="s">
        <v>2031</v>
      </c>
      <c r="R14" s="67" t="e">
        <f>VLOOKUP(Q14,Доставка!$K:$K,2,FALSE)</f>
        <v>#N/A</v>
      </c>
      <c r="S14" s="56" t="s">
        <v>2080</v>
      </c>
      <c r="T14" s="67" t="e">
        <f>VLOOKUP(S14,Доставка!$K:$K,2,FALSE)</f>
        <v>#N/A</v>
      </c>
      <c r="U14" s="56" t="s">
        <v>2129</v>
      </c>
      <c r="V14" s="67" t="e">
        <f>VLOOKUP(U14,Доставка!$K:$K,2,FALSE)</f>
        <v>#N/A</v>
      </c>
      <c r="W14" s="56" t="s">
        <v>2178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1983</v>
      </c>
      <c r="P15" s="67" t="e">
        <f>VLOOKUP(O15,Доставка!K:K,2,FALSE)</f>
        <v>#N/A</v>
      </c>
      <c r="Q15" s="56" t="s">
        <v>2032</v>
      </c>
      <c r="R15" s="67" t="e">
        <f>VLOOKUP(Q15,Доставка!$K:$K,2,FALSE)</f>
        <v>#N/A</v>
      </c>
      <c r="S15" s="56" t="s">
        <v>2081</v>
      </c>
      <c r="T15" s="67" t="e">
        <f>VLOOKUP(S15,Доставка!$K:$K,2,FALSE)</f>
        <v>#N/A</v>
      </c>
      <c r="U15" s="56" t="s">
        <v>2130</v>
      </c>
      <c r="V15" s="67" t="e">
        <f>VLOOKUP(U15,Доставка!$K:$K,2,FALSE)</f>
        <v>#N/A</v>
      </c>
      <c r="W15" s="56" t="s">
        <v>2179</v>
      </c>
      <c r="X15" s="67" t="e">
        <f>VLOOKUP(W15,Доставка!$K:$K,2,FALSE)</f>
        <v>#N/A</v>
      </c>
    </row>
    <row r="16" spans="1:24">
      <c r="O16" s="56" t="s">
        <v>1984</v>
      </c>
      <c r="P16" s="67" t="e">
        <f>VLOOKUP(O16,Доставка!K:K,2,FALSE)</f>
        <v>#N/A</v>
      </c>
      <c r="Q16" s="56" t="s">
        <v>2033</v>
      </c>
      <c r="R16" s="67" t="e">
        <f>VLOOKUP(Q16,Доставка!$K:$K,2,FALSE)</f>
        <v>#N/A</v>
      </c>
      <c r="S16" s="56" t="s">
        <v>2082</v>
      </c>
      <c r="T16" s="67" t="e">
        <f>VLOOKUP(S16,Доставка!$K:$K,2,FALSE)</f>
        <v>#N/A</v>
      </c>
      <c r="U16" s="56" t="s">
        <v>2131</v>
      </c>
      <c r="V16" s="67" t="e">
        <f>VLOOKUP(U16,Доставка!$K:$K,2,FALSE)</f>
        <v>#N/A</v>
      </c>
      <c r="W16" s="56" t="s">
        <v>2180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1985</v>
      </c>
      <c r="P17" s="67" t="e">
        <f>VLOOKUP(O17,Доставка!K:K,2,FALSE)</f>
        <v>#N/A</v>
      </c>
      <c r="Q17" s="56" t="s">
        <v>2034</v>
      </c>
      <c r="R17" s="67" t="e">
        <f>VLOOKUP(Q17,Доставка!$K:$K,2,FALSE)</f>
        <v>#N/A</v>
      </c>
      <c r="S17" s="56" t="s">
        <v>2083</v>
      </c>
      <c r="T17" s="67" t="e">
        <f>VLOOKUP(S17,Доставка!$K:$K,2,FALSE)</f>
        <v>#N/A</v>
      </c>
      <c r="U17" s="56" t="s">
        <v>2132</v>
      </c>
      <c r="V17" s="67" t="e">
        <f>VLOOKUP(U17,Доставка!$K:$K,2,FALSE)</f>
        <v>#N/A</v>
      </c>
      <c r="W17" s="56" t="s">
        <v>2181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1986</v>
      </c>
      <c r="P18" s="67" t="e">
        <f>VLOOKUP(O18,Доставка!K:K,2,FALSE)</f>
        <v>#N/A</v>
      </c>
      <c r="Q18" s="56" t="s">
        <v>2035</v>
      </c>
      <c r="R18" s="67" t="e">
        <f>VLOOKUP(Q18,Доставка!$K:$K,2,FALSE)</f>
        <v>#N/A</v>
      </c>
      <c r="S18" s="56" t="s">
        <v>2084</v>
      </c>
      <c r="T18" s="67" t="e">
        <f>VLOOKUP(S18,Доставка!$K:$K,2,FALSE)</f>
        <v>#N/A</v>
      </c>
      <c r="U18" s="56" t="s">
        <v>2133</v>
      </c>
      <c r="V18" s="67" t="e">
        <f>VLOOKUP(U18,Доставка!$K:$K,2,FALSE)</f>
        <v>#N/A</v>
      </c>
      <c r="W18" s="56" t="s">
        <v>2182</v>
      </c>
      <c r="X18" s="67" t="e">
        <f>VLOOKUP(W18,Доставка!$K:$K,2,FALSE)</f>
        <v>#N/A</v>
      </c>
    </row>
    <row r="19" spans="11:24">
      <c r="O19" s="56" t="s">
        <v>1987</v>
      </c>
      <c r="P19" s="67" t="e">
        <f>VLOOKUP(O19,Доставка!K:K,2,FALSE)</f>
        <v>#N/A</v>
      </c>
      <c r="Q19" s="56" t="s">
        <v>2036</v>
      </c>
      <c r="R19" s="67" t="e">
        <f>VLOOKUP(Q19,Доставка!$K:$K,2,FALSE)</f>
        <v>#N/A</v>
      </c>
      <c r="S19" s="56" t="s">
        <v>2085</v>
      </c>
      <c r="T19" s="67" t="e">
        <f>VLOOKUP(S19,Доставка!$K:$K,2,FALSE)</f>
        <v>#N/A</v>
      </c>
      <c r="U19" s="56" t="s">
        <v>2134</v>
      </c>
      <c r="V19" s="67" t="e">
        <f>VLOOKUP(U19,Доставка!$K:$K,2,FALSE)</f>
        <v>#N/A</v>
      </c>
      <c r="W19" s="56" t="s">
        <v>2183</v>
      </c>
      <c r="X19" s="67" t="e">
        <f>VLOOKUP(W19,Доставка!$K:$K,2,FALSE)</f>
        <v>#N/A</v>
      </c>
    </row>
    <row r="20" spans="11:24">
      <c r="O20" s="56" t="s">
        <v>1988</v>
      </c>
      <c r="P20" s="67" t="e">
        <f>VLOOKUP(O20,Доставка!K:K,2,FALSE)</f>
        <v>#N/A</v>
      </c>
      <c r="Q20" s="56" t="s">
        <v>2037</v>
      </c>
      <c r="R20" s="67" t="e">
        <f>VLOOKUP(Q20,Доставка!$K:$K,2,FALSE)</f>
        <v>#N/A</v>
      </c>
      <c r="S20" s="56" t="s">
        <v>2086</v>
      </c>
      <c r="T20" s="67" t="e">
        <f>VLOOKUP(S20,Доставка!$K:$K,2,FALSE)</f>
        <v>#N/A</v>
      </c>
      <c r="U20" s="56" t="s">
        <v>2135</v>
      </c>
      <c r="V20" s="67" t="e">
        <f>VLOOKUP(U20,Доставка!$K:$K,2,FALSE)</f>
        <v>#N/A</v>
      </c>
      <c r="W20" s="56" t="s">
        <v>2184</v>
      </c>
      <c r="X20" s="67" t="e">
        <f>VLOOKUP(W20,Доставка!$K:$K,2,FALSE)</f>
        <v>#N/A</v>
      </c>
    </row>
    <row r="21" spans="11:24">
      <c r="O21" s="56" t="s">
        <v>1989</v>
      </c>
      <c r="P21" s="67" t="e">
        <f>VLOOKUP(O21,Доставка!K:K,2,FALSE)</f>
        <v>#N/A</v>
      </c>
      <c r="Q21" s="56" t="s">
        <v>2038</v>
      </c>
      <c r="R21" s="67" t="e">
        <f>VLOOKUP(Q21,Доставка!$K:$K,2,FALSE)</f>
        <v>#N/A</v>
      </c>
      <c r="S21" s="56" t="s">
        <v>2087</v>
      </c>
      <c r="T21" s="67" t="e">
        <f>VLOOKUP(S21,Доставка!$K:$K,2,FALSE)</f>
        <v>#N/A</v>
      </c>
      <c r="U21" s="56" t="s">
        <v>2136</v>
      </c>
      <c r="V21" s="67" t="e">
        <f>VLOOKUP(U21,Доставка!$K:$K,2,FALSE)</f>
        <v>#N/A</v>
      </c>
      <c r="W21" s="56" t="s">
        <v>2185</v>
      </c>
      <c r="X21" s="67" t="e">
        <f>VLOOKUP(W21,Доставка!$K:$K,2,FALSE)</f>
        <v>#N/A</v>
      </c>
    </row>
    <row r="22" spans="11:24">
      <c r="O22" s="56" t="s">
        <v>1990</v>
      </c>
      <c r="P22" s="67" t="e">
        <f>VLOOKUP(O22,Доставка!K:K,2,FALSE)</f>
        <v>#N/A</v>
      </c>
      <c r="Q22" s="56" t="s">
        <v>2039</v>
      </c>
      <c r="R22" s="67" t="e">
        <f>VLOOKUP(Q22,Доставка!$K:$K,2,FALSE)</f>
        <v>#N/A</v>
      </c>
      <c r="S22" s="56" t="s">
        <v>2088</v>
      </c>
      <c r="T22" s="67" t="e">
        <f>VLOOKUP(S22,Доставка!$K:$K,2,FALSE)</f>
        <v>#N/A</v>
      </c>
      <c r="U22" s="56" t="s">
        <v>2137</v>
      </c>
      <c r="V22" s="67" t="e">
        <f>VLOOKUP(U22,Доставка!$K:$K,2,FALSE)</f>
        <v>#N/A</v>
      </c>
      <c r="W22" s="56" t="s">
        <v>2186</v>
      </c>
      <c r="X22" s="67" t="e">
        <f>VLOOKUP(W22,Доставка!$K:$K,2,FALSE)</f>
        <v>#N/A</v>
      </c>
    </row>
    <row r="23" spans="11:24">
      <c r="O23" s="56" t="s">
        <v>1991</v>
      </c>
      <c r="P23" s="67" t="e">
        <f>VLOOKUP(O23,Доставка!K:K,2,FALSE)</f>
        <v>#N/A</v>
      </c>
      <c r="Q23" s="56" t="s">
        <v>2040</v>
      </c>
      <c r="R23" s="67" t="e">
        <f>VLOOKUP(Q23,Доставка!$K:$K,2,FALSE)</f>
        <v>#N/A</v>
      </c>
      <c r="S23" s="56" t="s">
        <v>2089</v>
      </c>
      <c r="T23" s="67" t="e">
        <f>VLOOKUP(S23,Доставка!$K:$K,2,FALSE)</f>
        <v>#N/A</v>
      </c>
      <c r="U23" s="56" t="s">
        <v>2138</v>
      </c>
      <c r="V23" s="67" t="e">
        <f>VLOOKUP(U23,Доставка!$K:$K,2,FALSE)</f>
        <v>#N/A</v>
      </c>
      <c r="W23" s="56" t="s">
        <v>2187</v>
      </c>
      <c r="X23" s="67" t="e">
        <f>VLOOKUP(W23,Доставка!$K:$K,2,FALSE)</f>
        <v>#N/A</v>
      </c>
    </row>
    <row r="24" spans="11:24">
      <c r="O24" s="56" t="s">
        <v>1992</v>
      </c>
      <c r="P24" s="67" t="e">
        <f>VLOOKUP(O24,Доставка!K:K,2,FALSE)</f>
        <v>#N/A</v>
      </c>
      <c r="Q24" s="56" t="s">
        <v>2041</v>
      </c>
      <c r="R24" s="67" t="e">
        <f>VLOOKUP(Q24,Доставка!$K:$K,2,FALSE)</f>
        <v>#N/A</v>
      </c>
      <c r="S24" s="56" t="s">
        <v>2090</v>
      </c>
      <c r="T24" s="67" t="e">
        <f>VLOOKUP(S24,Доставка!$K:$K,2,FALSE)</f>
        <v>#N/A</v>
      </c>
      <c r="U24" s="56" t="s">
        <v>2139</v>
      </c>
      <c r="V24" s="67" t="e">
        <f>VLOOKUP(U24,Доставка!$K:$K,2,FALSE)</f>
        <v>#N/A</v>
      </c>
      <c r="W24" s="56" t="s">
        <v>2188</v>
      </c>
      <c r="X24" s="67" t="e">
        <f>VLOOKUP(W24,Доставка!$K:$K,2,FALSE)</f>
        <v>#N/A</v>
      </c>
    </row>
    <row r="25" spans="11:24">
      <c r="O25" s="56" t="s">
        <v>1993</v>
      </c>
      <c r="P25" s="67" t="e">
        <f>VLOOKUP(O25,Доставка!K:K,2,FALSE)</f>
        <v>#N/A</v>
      </c>
      <c r="Q25" s="56" t="s">
        <v>2042</v>
      </c>
      <c r="R25" s="67" t="e">
        <f>VLOOKUP(Q25,Доставка!$K:$K,2,FALSE)</f>
        <v>#N/A</v>
      </c>
      <c r="S25" s="56" t="s">
        <v>2091</v>
      </c>
      <c r="T25" s="67" t="e">
        <f>VLOOKUP(S25,Доставка!$K:$K,2,FALSE)</f>
        <v>#N/A</v>
      </c>
      <c r="U25" s="56" t="s">
        <v>2140</v>
      </c>
      <c r="V25" s="67" t="e">
        <f>VLOOKUP(U25,Доставка!$K:$K,2,FALSE)</f>
        <v>#N/A</v>
      </c>
      <c r="W25" s="56" t="s">
        <v>2189</v>
      </c>
      <c r="X25" s="67" t="e">
        <f>VLOOKUP(W25,Доставка!$K:$K,2,FALSE)</f>
        <v>#N/A</v>
      </c>
    </row>
    <row r="26" spans="11:24">
      <c r="O26" s="56" t="s">
        <v>1994</v>
      </c>
      <c r="P26" s="67" t="e">
        <f>VLOOKUP(O26,Доставка!K:K,2,FALSE)</f>
        <v>#N/A</v>
      </c>
      <c r="Q26" s="56" t="s">
        <v>2043</v>
      </c>
      <c r="R26" s="67" t="e">
        <f>VLOOKUP(Q26,Доставка!$K:$K,2,FALSE)</f>
        <v>#N/A</v>
      </c>
      <c r="S26" s="56" t="s">
        <v>2092</v>
      </c>
      <c r="T26" s="67" t="e">
        <f>VLOOKUP(S26,Доставка!$K:$K,2,FALSE)</f>
        <v>#N/A</v>
      </c>
      <c r="U26" s="56" t="s">
        <v>2141</v>
      </c>
      <c r="V26" s="67" t="e">
        <f>VLOOKUP(U26,Доставка!$K:$K,2,FALSE)</f>
        <v>#N/A</v>
      </c>
      <c r="W26" s="56" t="s">
        <v>2190</v>
      </c>
      <c r="X26" s="67" t="e">
        <f>VLOOKUP(W26,Доставка!$K:$K,2,FALSE)</f>
        <v>#N/A</v>
      </c>
    </row>
    <row r="27" spans="11:24">
      <c r="O27" s="56" t="s">
        <v>1995</v>
      </c>
      <c r="P27" s="67" t="e">
        <f>VLOOKUP(O27,Доставка!K:K,2,FALSE)</f>
        <v>#N/A</v>
      </c>
      <c r="Q27" s="56" t="s">
        <v>2044</v>
      </c>
      <c r="R27" s="67" t="e">
        <f>VLOOKUP(Q27,Доставка!$K:$K,2,FALSE)</f>
        <v>#N/A</v>
      </c>
      <c r="S27" s="56" t="s">
        <v>2093</v>
      </c>
      <c r="T27" s="67" t="e">
        <f>VLOOKUP(S27,Доставка!$K:$K,2,FALSE)</f>
        <v>#N/A</v>
      </c>
      <c r="U27" s="56" t="s">
        <v>2142</v>
      </c>
      <c r="V27" s="67" t="e">
        <f>VLOOKUP(U27,Доставка!$K:$K,2,FALSE)</f>
        <v>#N/A</v>
      </c>
      <c r="W27" s="56" t="s">
        <v>2191</v>
      </c>
      <c r="X27" s="67" t="e">
        <f>VLOOKUP(W27,Доставка!$K:$K,2,FALSE)</f>
        <v>#N/A</v>
      </c>
    </row>
    <row r="28" spans="11:24">
      <c r="O28" s="56" t="s">
        <v>1996</v>
      </c>
      <c r="P28" s="67" t="e">
        <f>VLOOKUP(O28,Доставка!K:K,2,FALSE)</f>
        <v>#N/A</v>
      </c>
      <c r="Q28" s="56" t="s">
        <v>2045</v>
      </c>
      <c r="R28" s="67" t="e">
        <f>VLOOKUP(Q28,Доставка!$K:$K,2,FALSE)</f>
        <v>#N/A</v>
      </c>
      <c r="S28" s="56" t="s">
        <v>2094</v>
      </c>
      <c r="T28" s="67" t="e">
        <f>VLOOKUP(S28,Доставка!$K:$K,2,FALSE)</f>
        <v>#N/A</v>
      </c>
      <c r="U28" s="56" t="s">
        <v>2143</v>
      </c>
      <c r="V28" s="67" t="e">
        <f>VLOOKUP(U28,Доставка!$K:$K,2,FALSE)</f>
        <v>#N/A</v>
      </c>
      <c r="W28" s="56" t="s">
        <v>2192</v>
      </c>
      <c r="X28" s="67" t="e">
        <f>VLOOKUP(W28,Доставка!$K:$K,2,FALSE)</f>
        <v>#N/A</v>
      </c>
    </row>
    <row r="29" spans="11:24">
      <c r="O29" s="56" t="s">
        <v>1997</v>
      </c>
      <c r="P29" s="67" t="e">
        <f>VLOOKUP(O29,Доставка!K:K,2,FALSE)</f>
        <v>#N/A</v>
      </c>
      <c r="Q29" s="56" t="s">
        <v>2046</v>
      </c>
      <c r="R29" s="67" t="e">
        <f>VLOOKUP(Q29,Доставка!$K:$K,2,FALSE)</f>
        <v>#N/A</v>
      </c>
      <c r="S29" s="56" t="s">
        <v>2095</v>
      </c>
      <c r="T29" s="67" t="e">
        <f>VLOOKUP(S29,Доставка!$K:$K,2,FALSE)</f>
        <v>#N/A</v>
      </c>
      <c r="U29" s="56" t="s">
        <v>2144</v>
      </c>
      <c r="V29" s="67" t="e">
        <f>VLOOKUP(U29,Доставка!$K:$K,2,FALSE)</f>
        <v>#N/A</v>
      </c>
      <c r="W29" s="56" t="s">
        <v>2193</v>
      </c>
      <c r="X29" s="67" t="e">
        <f>VLOOKUP(W29,Доставка!$K:$K,2,FALSE)</f>
        <v>#N/A</v>
      </c>
    </row>
    <row r="30" spans="11:24">
      <c r="O30" s="56" t="s">
        <v>1998</v>
      </c>
      <c r="P30" s="67" t="e">
        <f>VLOOKUP(O30,Доставка!K:K,2,FALSE)</f>
        <v>#N/A</v>
      </c>
      <c r="Q30" s="56" t="s">
        <v>2047</v>
      </c>
      <c r="R30" s="67" t="e">
        <f>VLOOKUP(Q30,Доставка!$K:$K,2,FALSE)</f>
        <v>#N/A</v>
      </c>
      <c r="S30" s="56" t="s">
        <v>2096</v>
      </c>
      <c r="T30" s="67" t="e">
        <f>VLOOKUP(S30,Доставка!$K:$K,2,FALSE)</f>
        <v>#N/A</v>
      </c>
      <c r="U30" s="56" t="s">
        <v>2145</v>
      </c>
      <c r="V30" s="67" t="e">
        <f>VLOOKUP(U30,Доставка!$K:$K,2,FALSE)</f>
        <v>#N/A</v>
      </c>
      <c r="W30" s="56" t="s">
        <v>2194</v>
      </c>
      <c r="X30" s="67" t="e">
        <f>VLOOKUP(W30,Доставка!$K:$K,2,FALSE)</f>
        <v>#N/A</v>
      </c>
    </row>
    <row r="31" spans="11:24">
      <c r="O31" s="56" t="s">
        <v>1999</v>
      </c>
      <c r="P31" s="67" t="e">
        <f>VLOOKUP(O31,Доставка!K:K,2,FALSE)</f>
        <v>#N/A</v>
      </c>
      <c r="Q31" s="56" t="s">
        <v>2048</v>
      </c>
      <c r="R31" s="67" t="e">
        <f>VLOOKUP(Q31,Доставка!$K:$K,2,FALSE)</f>
        <v>#N/A</v>
      </c>
      <c r="S31" s="56" t="s">
        <v>2097</v>
      </c>
      <c r="T31" s="67" t="e">
        <f>VLOOKUP(S31,Доставка!$K:$K,2,FALSE)</f>
        <v>#N/A</v>
      </c>
      <c r="U31" s="56" t="s">
        <v>2146</v>
      </c>
      <c r="V31" s="67" t="e">
        <f>VLOOKUP(U31,Доставка!$K:$K,2,FALSE)</f>
        <v>#N/A</v>
      </c>
      <c r="W31" s="56" t="s">
        <v>2195</v>
      </c>
      <c r="X31" s="67" t="e">
        <f>VLOOKUP(W31,Доставка!$K:$K,2,FALSE)</f>
        <v>#N/A</v>
      </c>
    </row>
    <row r="32" spans="11:24">
      <c r="O32" s="56" t="s">
        <v>2000</v>
      </c>
      <c r="P32" s="67" t="e">
        <f>VLOOKUP(O32,Доставка!K:K,2,FALSE)</f>
        <v>#N/A</v>
      </c>
      <c r="Q32" s="56" t="s">
        <v>2049</v>
      </c>
      <c r="R32" s="67" t="e">
        <f>VLOOKUP(Q32,Доставка!$K:$K,2,FALSE)</f>
        <v>#N/A</v>
      </c>
      <c r="S32" s="56" t="s">
        <v>2098</v>
      </c>
      <c r="T32" s="67" t="e">
        <f>VLOOKUP(S32,Доставка!$K:$K,2,FALSE)</f>
        <v>#N/A</v>
      </c>
      <c r="U32" s="56" t="s">
        <v>2147</v>
      </c>
      <c r="V32" s="67" t="e">
        <f>VLOOKUP(U32,Доставка!$K:$K,2,FALSE)</f>
        <v>#N/A</v>
      </c>
      <c r="W32" s="56" t="s">
        <v>2196</v>
      </c>
      <c r="X32" s="67" t="e">
        <f>VLOOKUP(W32,Доставка!$K:$K,2,FALSE)</f>
        <v>#N/A</v>
      </c>
    </row>
    <row r="33" spans="15:24">
      <c r="O33" s="56" t="s">
        <v>2001</v>
      </c>
      <c r="P33" s="67" t="e">
        <f>VLOOKUP(O33,Доставка!K:K,2,FALSE)</f>
        <v>#N/A</v>
      </c>
      <c r="Q33" s="56" t="s">
        <v>2050</v>
      </c>
      <c r="R33" s="67" t="e">
        <f>VLOOKUP(Q33,Доставка!$K:$K,2,FALSE)</f>
        <v>#N/A</v>
      </c>
      <c r="S33" s="56" t="s">
        <v>2099</v>
      </c>
      <c r="T33" s="67" t="e">
        <f>VLOOKUP(S33,Доставка!$K:$K,2,FALSE)</f>
        <v>#N/A</v>
      </c>
      <c r="U33" s="56" t="s">
        <v>2148</v>
      </c>
      <c r="V33" s="67" t="e">
        <f>VLOOKUP(U33,Доставка!$K:$K,2,FALSE)</f>
        <v>#N/A</v>
      </c>
      <c r="W33" s="56" t="s">
        <v>2197</v>
      </c>
      <c r="X33" s="67" t="e">
        <f>VLOOKUP(W33,Доставка!$K:$K,2,FALSE)</f>
        <v>#N/A</v>
      </c>
    </row>
    <row r="34" spans="15:24">
      <c r="O34" s="56" t="s">
        <v>2002</v>
      </c>
      <c r="P34" s="67" t="e">
        <f>VLOOKUP(O34,Доставка!K:K,2,FALSE)</f>
        <v>#N/A</v>
      </c>
      <c r="Q34" s="56" t="s">
        <v>2051</v>
      </c>
      <c r="R34" s="67" t="e">
        <f>VLOOKUP(Q34,Доставка!$K:$K,2,FALSE)</f>
        <v>#N/A</v>
      </c>
      <c r="S34" s="56" t="s">
        <v>2100</v>
      </c>
      <c r="T34" s="67" t="e">
        <f>VLOOKUP(S34,Доставка!$K:$K,2,FALSE)</f>
        <v>#N/A</v>
      </c>
      <c r="U34" s="56" t="s">
        <v>2149</v>
      </c>
      <c r="V34" s="67" t="e">
        <f>VLOOKUP(U34,Доставка!$K:$K,2,FALSE)</f>
        <v>#N/A</v>
      </c>
      <c r="W34" s="56" t="s">
        <v>2198</v>
      </c>
      <c r="X34" s="67" t="e">
        <f>VLOOKUP(W34,Доставка!$K:$K,2,FALSE)</f>
        <v>#N/A</v>
      </c>
    </row>
    <row r="35" spans="15:24">
      <c r="O35" s="56" t="s">
        <v>2003</v>
      </c>
      <c r="P35" s="67" t="e">
        <f>VLOOKUP(O35,Доставка!K:K,2,FALSE)</f>
        <v>#N/A</v>
      </c>
      <c r="Q35" s="56" t="s">
        <v>2052</v>
      </c>
      <c r="R35" s="67" t="e">
        <f>VLOOKUP(Q35,Доставка!$K:$K,2,FALSE)</f>
        <v>#N/A</v>
      </c>
      <c r="S35" s="56" t="s">
        <v>2101</v>
      </c>
      <c r="T35" s="67" t="e">
        <f>VLOOKUP(S35,Доставка!$K:$K,2,FALSE)</f>
        <v>#N/A</v>
      </c>
      <c r="U35" s="56" t="s">
        <v>2150</v>
      </c>
      <c r="V35" s="67" t="e">
        <f>VLOOKUP(U35,Доставка!$K:$K,2,FALSE)</f>
        <v>#N/A</v>
      </c>
      <c r="W35" s="56" t="s">
        <v>2199</v>
      </c>
      <c r="X35" s="67" t="e">
        <f>VLOOKUP(W35,Доставка!$K:$K,2,FALSE)</f>
        <v>#N/A</v>
      </c>
    </row>
    <row r="36" spans="15:24">
      <c r="O36" s="56" t="s">
        <v>2004</v>
      </c>
      <c r="P36" s="67" t="e">
        <f>VLOOKUP(O36,Доставка!K:K,2,FALSE)</f>
        <v>#N/A</v>
      </c>
      <c r="Q36" s="56" t="s">
        <v>2053</v>
      </c>
      <c r="R36" s="67" t="e">
        <f>VLOOKUP(Q36,Доставка!$K:$K,2,FALSE)</f>
        <v>#N/A</v>
      </c>
      <c r="S36" s="56" t="s">
        <v>2102</v>
      </c>
      <c r="T36" s="67" t="e">
        <f>VLOOKUP(S36,Доставка!$K:$K,2,FALSE)</f>
        <v>#N/A</v>
      </c>
      <c r="U36" s="56" t="s">
        <v>2151</v>
      </c>
      <c r="V36" s="67" t="e">
        <f>VLOOKUP(U36,Доставка!$K:$K,2,FALSE)</f>
        <v>#N/A</v>
      </c>
      <c r="W36" s="56" t="s">
        <v>2200</v>
      </c>
      <c r="X36" s="67" t="e">
        <f>VLOOKUP(W36,Доставка!$K:$K,2,FALSE)</f>
        <v>#N/A</v>
      </c>
    </row>
    <row r="37" spans="15:24">
      <c r="O37" s="56" t="s">
        <v>2005</v>
      </c>
      <c r="P37" s="67" t="e">
        <f>VLOOKUP(O37,Доставка!K:K,2,FALSE)</f>
        <v>#N/A</v>
      </c>
      <c r="Q37" s="56" t="s">
        <v>2054</v>
      </c>
      <c r="R37" s="67" t="e">
        <f>VLOOKUP(Q37,Доставка!$K:$K,2,FALSE)</f>
        <v>#N/A</v>
      </c>
      <c r="S37" s="56" t="s">
        <v>2103</v>
      </c>
      <c r="T37" s="67" t="e">
        <f>VLOOKUP(S37,Доставка!$K:$K,2,FALSE)</f>
        <v>#N/A</v>
      </c>
      <c r="U37" s="56" t="s">
        <v>2152</v>
      </c>
      <c r="V37" s="67" t="e">
        <f>VLOOKUP(U37,Доставка!$K:$K,2,FALSE)</f>
        <v>#N/A</v>
      </c>
      <c r="W37" s="56" t="s">
        <v>2201</v>
      </c>
      <c r="X37" s="67" t="e">
        <f>VLOOKUP(W37,Доставка!$K:$K,2,FALSE)</f>
        <v>#N/A</v>
      </c>
    </row>
    <row r="38" spans="15:24">
      <c r="O38" s="56" t="s">
        <v>2006</v>
      </c>
      <c r="P38" s="67" t="e">
        <f>VLOOKUP(O38,Доставка!K:K,2,FALSE)</f>
        <v>#N/A</v>
      </c>
      <c r="Q38" s="56" t="s">
        <v>2055</v>
      </c>
      <c r="R38" s="67" t="e">
        <f>VLOOKUP(Q38,Доставка!$K:$K,2,FALSE)</f>
        <v>#N/A</v>
      </c>
      <c r="S38" s="56" t="s">
        <v>2104</v>
      </c>
      <c r="T38" s="67" t="e">
        <f>VLOOKUP(S38,Доставка!$K:$K,2,FALSE)</f>
        <v>#N/A</v>
      </c>
      <c r="U38" s="56" t="s">
        <v>2153</v>
      </c>
      <c r="V38" s="67" t="e">
        <f>VLOOKUP(U38,Доставка!$K:$K,2,FALSE)</f>
        <v>#N/A</v>
      </c>
      <c r="W38" s="56" t="s">
        <v>2202</v>
      </c>
      <c r="X38" s="67" t="e">
        <f>VLOOKUP(W38,Доставка!$K:$K,2,FALSE)</f>
        <v>#N/A</v>
      </c>
    </row>
    <row r="39" spans="15:24">
      <c r="O39" s="56" t="s">
        <v>2007</v>
      </c>
      <c r="P39" s="67" t="e">
        <f>VLOOKUP(O39,Доставка!K:K,2,FALSE)</f>
        <v>#N/A</v>
      </c>
      <c r="Q39" s="56" t="s">
        <v>2056</v>
      </c>
      <c r="R39" s="67" t="e">
        <f>VLOOKUP(Q39,Доставка!$K:$K,2,FALSE)</f>
        <v>#N/A</v>
      </c>
      <c r="S39" s="56" t="s">
        <v>2105</v>
      </c>
      <c r="T39" s="67" t="e">
        <f>VLOOKUP(S39,Доставка!$K:$K,2,FALSE)</f>
        <v>#N/A</v>
      </c>
      <c r="U39" s="56" t="s">
        <v>2154</v>
      </c>
      <c r="V39" s="67" t="e">
        <f>VLOOKUP(U39,Доставка!$K:$K,2,FALSE)</f>
        <v>#N/A</v>
      </c>
      <c r="W39" s="56" t="s">
        <v>2203</v>
      </c>
      <c r="X39" s="67" t="e">
        <f>VLOOKUP(W39,Доставка!$K:$K,2,FALSE)</f>
        <v>#N/A</v>
      </c>
    </row>
    <row r="40" spans="15:24">
      <c r="O40" s="56" t="s">
        <v>2008</v>
      </c>
      <c r="P40" s="67" t="e">
        <f>VLOOKUP(O40,Доставка!K:K,2,FALSE)</f>
        <v>#N/A</v>
      </c>
      <c r="Q40" s="56" t="s">
        <v>2057</v>
      </c>
      <c r="R40" s="67" t="e">
        <f>VLOOKUP(Q40,Доставка!$K:$K,2,FALSE)</f>
        <v>#N/A</v>
      </c>
      <c r="S40" s="56" t="s">
        <v>2106</v>
      </c>
      <c r="T40" s="67" t="e">
        <f>VLOOKUP(S40,Доставка!$K:$K,2,FALSE)</f>
        <v>#N/A</v>
      </c>
      <c r="U40" s="56" t="s">
        <v>2155</v>
      </c>
      <c r="V40" s="67" t="e">
        <f>VLOOKUP(U40,Доставка!$K:$K,2,FALSE)</f>
        <v>#N/A</v>
      </c>
      <c r="W40" s="56" t="s">
        <v>2204</v>
      </c>
      <c r="X40" s="67" t="e">
        <f>VLOOKUP(W40,Доставка!$K:$K,2,FALSE)</f>
        <v>#N/A</v>
      </c>
    </row>
    <row r="41" spans="15:24">
      <c r="O41" s="56" t="s">
        <v>2009</v>
      </c>
      <c r="P41" s="67" t="e">
        <f>VLOOKUP(O41,Доставка!K:K,2,FALSE)</f>
        <v>#N/A</v>
      </c>
      <c r="Q41" s="56" t="s">
        <v>2058</v>
      </c>
      <c r="R41" s="67" t="e">
        <f>VLOOKUP(Q41,Доставка!$K:$K,2,FALSE)</f>
        <v>#N/A</v>
      </c>
      <c r="S41" s="56" t="s">
        <v>2107</v>
      </c>
      <c r="T41" s="67" t="e">
        <f>VLOOKUP(S41,Доставка!$K:$K,2,FALSE)</f>
        <v>#N/A</v>
      </c>
      <c r="U41" s="56" t="s">
        <v>2156</v>
      </c>
      <c r="V41" s="67" t="e">
        <f>VLOOKUP(U41,Доставка!$K:$K,2,FALSE)</f>
        <v>#N/A</v>
      </c>
      <c r="W41" s="56" t="s">
        <v>2205</v>
      </c>
      <c r="X41" s="67" t="e">
        <f>VLOOKUP(W41,Доставка!$K:$K,2,FALSE)</f>
        <v>#N/A</v>
      </c>
    </row>
    <row r="42" spans="15:24">
      <c r="O42" s="56" t="s">
        <v>2010</v>
      </c>
      <c r="P42" s="67" t="e">
        <f>VLOOKUP(O42,Доставка!K:K,2,FALSE)</f>
        <v>#N/A</v>
      </c>
      <c r="Q42" s="56" t="s">
        <v>2059</v>
      </c>
      <c r="R42" s="67" t="e">
        <f>VLOOKUP(Q42,Доставка!$K:$K,2,FALSE)</f>
        <v>#N/A</v>
      </c>
      <c r="S42" s="56" t="s">
        <v>2108</v>
      </c>
      <c r="T42" s="67" t="e">
        <f>VLOOKUP(S42,Доставка!$K:$K,2,FALSE)</f>
        <v>#N/A</v>
      </c>
      <c r="U42" s="56" t="s">
        <v>2157</v>
      </c>
      <c r="V42" s="67" t="e">
        <f>VLOOKUP(U42,Доставка!$K:$K,2,FALSE)</f>
        <v>#N/A</v>
      </c>
      <c r="W42" s="56" t="s">
        <v>2206</v>
      </c>
      <c r="X42" s="67" t="e">
        <f>VLOOKUP(W42,Доставка!$K:$K,2,FALSE)</f>
        <v>#N/A</v>
      </c>
    </row>
    <row r="43" spans="15:24">
      <c r="O43" s="56" t="s">
        <v>2011</v>
      </c>
      <c r="P43" s="67" t="e">
        <f>VLOOKUP(O43,Доставка!K:K,2,FALSE)</f>
        <v>#N/A</v>
      </c>
      <c r="Q43" s="56" t="s">
        <v>2060</v>
      </c>
      <c r="R43" s="67" t="e">
        <f>VLOOKUP(Q43,Доставка!$K:$K,2,FALSE)</f>
        <v>#N/A</v>
      </c>
      <c r="S43" s="56" t="s">
        <v>2109</v>
      </c>
      <c r="T43" s="67" t="e">
        <f>VLOOKUP(S43,Доставка!$K:$K,2,FALSE)</f>
        <v>#N/A</v>
      </c>
      <c r="U43" s="56" t="s">
        <v>2158</v>
      </c>
      <c r="V43" s="67" t="e">
        <f>VLOOKUP(U43,Доставка!$K:$K,2,FALSE)</f>
        <v>#N/A</v>
      </c>
      <c r="W43" s="56" t="s">
        <v>2207</v>
      </c>
      <c r="X43" s="67" t="e">
        <f>VLOOKUP(W43,Доставка!$K:$K,2,FALSE)</f>
        <v>#N/A</v>
      </c>
    </row>
    <row r="44" spans="15:24">
      <c r="O44" s="56" t="s">
        <v>2012</v>
      </c>
      <c r="P44" s="67" t="e">
        <f>VLOOKUP(O44,Доставка!K:K,2,FALSE)</f>
        <v>#N/A</v>
      </c>
      <c r="Q44" s="56" t="s">
        <v>2061</v>
      </c>
      <c r="R44" s="67" t="e">
        <f>VLOOKUP(Q44,Доставка!$K:$K,2,FALSE)</f>
        <v>#N/A</v>
      </c>
      <c r="S44" s="56" t="s">
        <v>2110</v>
      </c>
      <c r="T44" s="67" t="e">
        <f>VLOOKUP(S44,Доставка!$K:$K,2,FALSE)</f>
        <v>#N/A</v>
      </c>
      <c r="U44" s="56" t="s">
        <v>2159</v>
      </c>
      <c r="V44" s="67" t="e">
        <f>VLOOKUP(U44,Доставка!$K:$K,2,FALSE)</f>
        <v>#N/A</v>
      </c>
      <c r="W44" s="56" t="s">
        <v>2208</v>
      </c>
      <c r="X44" s="67" t="e">
        <f>VLOOKUP(W44,Доставка!$K:$K,2,FALSE)</f>
        <v>#N/A</v>
      </c>
    </row>
    <row r="45" spans="15:24">
      <c r="O45" s="56" t="s">
        <v>2013</v>
      </c>
      <c r="P45" s="67" t="e">
        <f>VLOOKUP(O45,Доставка!K:K,2,FALSE)</f>
        <v>#N/A</v>
      </c>
      <c r="Q45" s="56" t="s">
        <v>2062</v>
      </c>
      <c r="R45" s="67" t="e">
        <f>VLOOKUP(Q45,Доставка!$K:$K,2,FALSE)</f>
        <v>#N/A</v>
      </c>
      <c r="S45" s="56" t="s">
        <v>2111</v>
      </c>
      <c r="T45" s="67" t="e">
        <f>VLOOKUP(S45,Доставка!$K:$K,2,FALSE)</f>
        <v>#N/A</v>
      </c>
      <c r="U45" s="56" t="s">
        <v>2160</v>
      </c>
      <c r="V45" s="67" t="e">
        <f>VLOOKUP(U45,Доставка!$K:$K,2,FALSE)</f>
        <v>#N/A</v>
      </c>
      <c r="W45" s="56" t="s">
        <v>2209</v>
      </c>
      <c r="X45" s="67" t="e">
        <f>VLOOKUP(W45,Доставка!$K:$K,2,FALSE)</f>
        <v>#N/A</v>
      </c>
    </row>
    <row r="46" spans="15:24">
      <c r="O46" s="56" t="s">
        <v>2014</v>
      </c>
      <c r="P46" s="67" t="e">
        <f>VLOOKUP(O46,Доставка!K:K,2,FALSE)</f>
        <v>#N/A</v>
      </c>
      <c r="Q46" s="56" t="s">
        <v>2063</v>
      </c>
      <c r="R46" s="67" t="e">
        <f>VLOOKUP(Q46,Доставка!$K:$K,2,FALSE)</f>
        <v>#N/A</v>
      </c>
      <c r="S46" s="56" t="s">
        <v>2112</v>
      </c>
      <c r="T46" s="67" t="e">
        <f>VLOOKUP(S46,Доставка!$K:$K,2,FALSE)</f>
        <v>#N/A</v>
      </c>
      <c r="U46" s="56" t="s">
        <v>2161</v>
      </c>
      <c r="V46" s="67" t="e">
        <f>VLOOKUP(U46,Доставка!$K:$K,2,FALSE)</f>
        <v>#N/A</v>
      </c>
      <c r="W46" s="56" t="s">
        <v>2210</v>
      </c>
      <c r="X46" s="67" t="e">
        <f>VLOOKUP(W46,Доставка!$K:$K,2,FALSE)</f>
        <v>#N/A</v>
      </c>
    </row>
    <row r="47" spans="15:24">
      <c r="O47" s="56" t="s">
        <v>2015</v>
      </c>
      <c r="P47" s="67" t="e">
        <f>VLOOKUP(O47,Доставка!K:K,2,FALSE)</f>
        <v>#N/A</v>
      </c>
      <c r="Q47" s="56" t="s">
        <v>2064</v>
      </c>
      <c r="R47" s="67" t="e">
        <f>VLOOKUP(Q47,Доставка!$K:$K,2,FALSE)</f>
        <v>#N/A</v>
      </c>
      <c r="S47" s="56" t="s">
        <v>2113</v>
      </c>
      <c r="T47" s="67" t="e">
        <f>VLOOKUP(S47,Доставка!$K:$K,2,FALSE)</f>
        <v>#N/A</v>
      </c>
      <c r="U47" s="56" t="s">
        <v>2162</v>
      </c>
      <c r="V47" s="67" t="e">
        <f>VLOOKUP(U47,Доставка!$K:$K,2,FALSE)</f>
        <v>#N/A</v>
      </c>
      <c r="W47" s="56" t="s">
        <v>2211</v>
      </c>
      <c r="X47" s="67" t="e">
        <f>VLOOKUP(W47,Доставка!$K:$K,2,FALSE)</f>
        <v>#N/A</v>
      </c>
    </row>
    <row r="48" spans="15:24">
      <c r="O48" s="56" t="s">
        <v>2016</v>
      </c>
      <c r="P48" s="67" t="e">
        <f>VLOOKUP(O48,Доставка!K:K,2,FALSE)</f>
        <v>#N/A</v>
      </c>
      <c r="Q48" s="56" t="s">
        <v>2065</v>
      </c>
      <c r="R48" s="67" t="e">
        <f>VLOOKUP(Q48,Доставка!$K:$K,2,FALSE)</f>
        <v>#N/A</v>
      </c>
      <c r="S48" s="56" t="s">
        <v>2114</v>
      </c>
      <c r="T48" s="67" t="e">
        <f>VLOOKUP(S48,Доставка!$K:$K,2,FALSE)</f>
        <v>#N/A</v>
      </c>
      <c r="U48" s="56" t="s">
        <v>2163</v>
      </c>
      <c r="V48" s="67" t="e">
        <f>VLOOKUP(U48,Доставка!$K:$K,2,FALSE)</f>
        <v>#N/A</v>
      </c>
      <c r="W48" s="56" t="s">
        <v>2212</v>
      </c>
      <c r="X48" s="67" t="e">
        <f>VLOOKUP(W48,Доставка!$K:$K,2,FALSE)</f>
        <v>#N/A</v>
      </c>
    </row>
    <row r="49" spans="15:24">
      <c r="O49" s="56" t="s">
        <v>2017</v>
      </c>
      <c r="P49" s="67" t="e">
        <f>VLOOKUP(O49,Доставка!K:K,2,FALSE)</f>
        <v>#N/A</v>
      </c>
      <c r="Q49" s="56" t="s">
        <v>2066</v>
      </c>
      <c r="R49" s="67" t="e">
        <f>VLOOKUP(Q49,Доставка!$K:$K,2,FALSE)</f>
        <v>#N/A</v>
      </c>
      <c r="S49" s="56" t="s">
        <v>2115</v>
      </c>
      <c r="T49" s="67" t="e">
        <f>VLOOKUP(S49,Доставка!$K:$K,2,FALSE)</f>
        <v>#N/A</v>
      </c>
      <c r="U49" s="56" t="s">
        <v>2164</v>
      </c>
      <c r="V49" s="67" t="e">
        <f>VLOOKUP(U49,Доставка!$K:$K,2,FALSE)</f>
        <v>#N/A</v>
      </c>
      <c r="W49" s="56" t="s">
        <v>2213</v>
      </c>
      <c r="X49" s="67" t="e">
        <f>VLOOKUP(W49,Доставка!$K:$K,2,FALSE)</f>
        <v>#N/A</v>
      </c>
    </row>
    <row r="50" spans="15:24">
      <c r="O50" s="56" t="s">
        <v>2018</v>
      </c>
      <c r="P50" s="67" t="e">
        <f>VLOOKUP(O50,Доставка!K:K,2,FALSE)</f>
        <v>#N/A</v>
      </c>
      <c r="Q50" s="56" t="s">
        <v>2067</v>
      </c>
      <c r="R50" s="67" t="e">
        <f>VLOOKUP(Q50,Доставка!$K:$K,2,FALSE)</f>
        <v>#N/A</v>
      </c>
      <c r="S50" s="56" t="s">
        <v>2116</v>
      </c>
      <c r="T50" s="67" t="e">
        <f>VLOOKUP(S50,Доставка!$K:$K,2,FALSE)</f>
        <v>#N/A</v>
      </c>
      <c r="U50" s="56" t="s">
        <v>2165</v>
      </c>
      <c r="V50" s="67" t="e">
        <f>VLOOKUP(U50,Доставка!$K:$K,2,FALSE)</f>
        <v>#N/A</v>
      </c>
      <c r="W50" s="56" t="s">
        <v>2214</v>
      </c>
      <c r="X50" s="67" t="e">
        <f>VLOOKUP(W50,Доставка!$K:$K,2,FALSE)</f>
        <v>#N/A</v>
      </c>
    </row>
    <row r="51" spans="15:24">
      <c r="O51" s="56" t="s">
        <v>2019</v>
      </c>
      <c r="P51" s="67" t="e">
        <f>VLOOKUP(O51,Доставка!K:K,2,FALSE)</f>
        <v>#N/A</v>
      </c>
      <c r="Q51" s="56" t="s">
        <v>2068</v>
      </c>
      <c r="R51" s="67" t="e">
        <f>VLOOKUP(Q51,Доставка!$K:$K,2,FALSE)</f>
        <v>#N/A</v>
      </c>
      <c r="S51" s="56" t="s">
        <v>2117</v>
      </c>
      <c r="T51" s="67" t="e">
        <f>VLOOKUP(S51,Доставка!$K:$K,2,FALSE)</f>
        <v>#N/A</v>
      </c>
      <c r="U51" s="56" t="s">
        <v>2166</v>
      </c>
      <c r="V51" s="67" t="e">
        <f>VLOOKUP(U51,Доставка!$K:$K,2,FALSE)</f>
        <v>#N/A</v>
      </c>
      <c r="W51" s="56" t="s">
        <v>2215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1"/>
  <dimension ref="A1:X51"/>
  <sheetViews>
    <sheetView workbookViewId="0">
      <selection activeCell="A405" sqref="A405:D405"/>
    </sheetView>
  </sheetViews>
  <sheetFormatPr defaultColWidth="9.109375" defaultRowHeight="14.4" outlineLevelCol="1"/>
  <cols>
    <col min="1" max="1" width="4.6640625" style="57" bestFit="1" customWidth="1"/>
    <col min="2" max="3" width="19.5546875" style="57" customWidth="1"/>
    <col min="4" max="4" width="28.6640625" style="57" hidden="1" customWidth="1" outlineLevel="1"/>
    <col min="5" max="5" width="31.44140625" style="57" customWidth="1" collapsed="1"/>
    <col min="6" max="6" width="6.109375" style="57" customWidth="1"/>
    <col min="7" max="7" width="7.6640625" style="57" bestFit="1" customWidth="1"/>
    <col min="8" max="8" width="6.6640625" style="57" customWidth="1"/>
    <col min="9" max="9" width="5.6640625" style="53" customWidth="1"/>
    <col min="10" max="10" width="30.88671875" style="57" customWidth="1"/>
    <col min="11" max="11" width="31.109375" style="57" customWidth="1"/>
    <col min="12" max="12" width="7.5546875" style="57" customWidth="1"/>
    <col min="13" max="14" width="9.109375" style="57"/>
    <col min="15" max="15" width="7.44140625" style="53" bestFit="1" customWidth="1"/>
    <col min="16" max="16" width="11" style="57" bestFit="1" customWidth="1"/>
    <col min="17" max="17" width="7.44140625" style="53" bestFit="1" customWidth="1"/>
    <col min="18" max="18" width="5.5546875" style="57" bestFit="1" customWidth="1"/>
    <col min="19" max="19" width="7.44140625" style="53" bestFit="1" customWidth="1"/>
    <col min="20" max="20" width="5.5546875" style="57" bestFit="1" customWidth="1"/>
    <col min="21" max="21" width="7.44140625" style="53" bestFit="1" customWidth="1"/>
    <col min="22" max="22" width="5.5546875" style="57" bestFit="1" customWidth="1"/>
    <col min="23" max="23" width="7.44140625" style="53" bestFit="1" customWidth="1"/>
    <col min="24" max="24" width="5.5546875" style="57" bestFit="1" customWidth="1"/>
    <col min="25" max="16384" width="9.109375" style="57"/>
  </cols>
  <sheetData>
    <row r="1" spans="1:24">
      <c r="B1" s="36" t="s">
        <v>2559</v>
      </c>
      <c r="C1" s="36" t="s">
        <v>105</v>
      </c>
      <c r="D1" s="36"/>
      <c r="E1" s="36" t="s">
        <v>106</v>
      </c>
      <c r="F1" s="36" t="s">
        <v>2465</v>
      </c>
      <c r="G1" s="36" t="s">
        <v>2466</v>
      </c>
      <c r="J1" s="36" t="s">
        <v>76</v>
      </c>
      <c r="K1" s="3" t="e">
        <f>VLOOKUP($A$2,Доставка!A:E,5,FALSE)</f>
        <v>#N/A</v>
      </c>
      <c r="L1" s="105"/>
      <c r="O1" s="68" t="s">
        <v>280</v>
      </c>
      <c r="P1" s="38" t="s">
        <v>100</v>
      </c>
      <c r="Q1" s="68" t="s">
        <v>280</v>
      </c>
      <c r="R1" s="38" t="s">
        <v>100</v>
      </c>
      <c r="S1" s="68" t="s">
        <v>280</v>
      </c>
      <c r="T1" s="38" t="s">
        <v>100</v>
      </c>
      <c r="U1" s="68" t="s">
        <v>280</v>
      </c>
      <c r="V1" s="38" t="s">
        <v>100</v>
      </c>
      <c r="W1" s="68" t="s">
        <v>280</v>
      </c>
      <c r="X1" s="38" t="s">
        <v>100</v>
      </c>
    </row>
    <row r="2" spans="1:24" ht="23.25" customHeight="1">
      <c r="A2" s="56" t="s">
        <v>198</v>
      </c>
      <c r="B2" s="35" t="str">
        <f>IFERROR(VLOOKUP($A2,Доставка!$A:$J,7,FALSE),"")</f>
        <v/>
      </c>
      <c r="C2" s="35" t="str">
        <f>IFERROR(VLOOKUP($A2,Доставка!$A:$J,8,FALSE),"")</f>
        <v/>
      </c>
      <c r="D2" s="35" t="e">
        <f>VLOOKUP($A2,Доставка!$A:$J,7,FALSE)</f>
        <v>#N/A</v>
      </c>
      <c r="E2" s="35" t="str">
        <f>IFERROR(VLOOKUP($A2,Доставка!$A:$N,14,FALSE),"")</f>
        <v/>
      </c>
      <c r="F2" s="35">
        <f>SUMIF(Доставка!$A:$A,$A2,Доставка!L:L)</f>
        <v>0</v>
      </c>
      <c r="G2" s="35">
        <f>SUMIF(Доставка!$A:$A,$A2,Доставка!$M:$M)</f>
        <v>0</v>
      </c>
      <c r="J2" s="36" t="s">
        <v>99</v>
      </c>
      <c r="K2" s="3" t="e">
        <f>IF(VLOOKUP($A$2,Доставка!A:F,6,FALSE)="","",VLOOKUP($A$2,Доставка!A:F,6,FALSE))</f>
        <v>#N/A</v>
      </c>
      <c r="L2" s="105"/>
      <c r="O2" s="56" t="s">
        <v>198</v>
      </c>
      <c r="P2" s="67" t="e">
        <f>VLOOKUP(O2,Доставка!$K:$K,2,FALSE)</f>
        <v>#N/A</v>
      </c>
      <c r="Q2" s="56" t="s">
        <v>2216</v>
      </c>
      <c r="R2" s="67" t="e">
        <f>VLOOKUP(Q2,Доставка!$K:$K,2,FALSE)</f>
        <v>#N/A</v>
      </c>
      <c r="S2" s="56" t="s">
        <v>2217</v>
      </c>
      <c r="T2" s="67" t="e">
        <f>VLOOKUP(S2,Доставка!$K:$K,2,FALSE)</f>
        <v>#N/A</v>
      </c>
      <c r="U2" s="56" t="s">
        <v>2218</v>
      </c>
      <c r="V2" s="67" t="e">
        <f>VLOOKUP(U2,Доставка!$K:$K,2,FALSE)</f>
        <v>#N/A</v>
      </c>
      <c r="W2" s="56" t="s">
        <v>2219</v>
      </c>
      <c r="X2" s="67" t="e">
        <f>VLOOKUP(W2,Доставка!$K:$K,2,FALSE)</f>
        <v>#N/A</v>
      </c>
    </row>
    <row r="3" spans="1:24">
      <c r="A3" s="56" t="s">
        <v>199</v>
      </c>
      <c r="B3" s="35" t="str">
        <f>IFERROR(VLOOKUP($A3,Доставка!$A:$J,7,FALSE),"")</f>
        <v/>
      </c>
      <c r="C3" s="35" t="str">
        <f>IFERROR(VLOOKUP($A3,Доставка!$A:$J,8,FALSE),"")</f>
        <v/>
      </c>
      <c r="D3" s="35" t="e">
        <f>VLOOKUP($A3,Доставка!$A:$J,7,FALSE)</f>
        <v>#N/A</v>
      </c>
      <c r="E3" s="35" t="str">
        <f>IFERROR(VLOOKUP($A3,Доставка!$A:$N,14,FALSE),"")</f>
        <v/>
      </c>
      <c r="F3" s="35">
        <f>SUMIF(Доставка!$A:$A,$A3,Доставка!L:L)</f>
        <v>0</v>
      </c>
      <c r="G3" s="35">
        <f>SUMIF(Доставка!$A:$A,$A3,Доставка!$M:$M)</f>
        <v>0</v>
      </c>
      <c r="O3" s="56" t="s">
        <v>199</v>
      </c>
      <c r="P3" s="67" t="e">
        <f>VLOOKUP(O3,Доставка!K:K,2,FALSE)</f>
        <v>#N/A</v>
      </c>
      <c r="Q3" s="56" t="s">
        <v>2367</v>
      </c>
      <c r="R3" s="67" t="e">
        <f>VLOOKUP(Q3,Доставка!$K:$K,2,FALSE)</f>
        <v>#N/A</v>
      </c>
      <c r="S3" s="56" t="s">
        <v>2318</v>
      </c>
      <c r="T3" s="67" t="e">
        <f>VLOOKUP(S3,Доставка!$K:$K,2,FALSE)</f>
        <v>#N/A</v>
      </c>
      <c r="U3" s="56" t="s">
        <v>2269</v>
      </c>
      <c r="V3" s="67" t="e">
        <f>VLOOKUP(U3,Доставка!$K:$K,2,FALSE)</f>
        <v>#N/A</v>
      </c>
      <c r="W3" s="56" t="s">
        <v>2220</v>
      </c>
      <c r="X3" s="67" t="e">
        <f>VLOOKUP(W3,Доставка!$K:$K,2,FALSE)</f>
        <v>#N/A</v>
      </c>
    </row>
    <row r="4" spans="1:24">
      <c r="A4" s="56" t="s">
        <v>200</v>
      </c>
      <c r="B4" s="35" t="str">
        <f>IFERROR(VLOOKUP($A4,Доставка!$A:$J,7,FALSE),"")</f>
        <v/>
      </c>
      <c r="C4" s="35" t="str">
        <f>IFERROR(VLOOKUP($A4,Доставка!$A:$J,8,FALSE),"")</f>
        <v/>
      </c>
      <c r="D4" s="35" t="e">
        <f>VLOOKUP($A4,Доставка!$A:$J,7,FALSE)</f>
        <v>#N/A</v>
      </c>
      <c r="E4" s="35" t="str">
        <f>IFERROR(VLOOKUP($A4,Доставка!$A:$N,14,FALSE),"")</f>
        <v/>
      </c>
      <c r="F4" s="35">
        <f>SUMIF(Доставка!$A:$A,$A4,Доставка!L:L)</f>
        <v>0</v>
      </c>
      <c r="G4" s="35">
        <f>SUMIF(Доставка!$A:$A,$A4,Доставка!$M:$M)</f>
        <v>0</v>
      </c>
      <c r="I4" s="54"/>
      <c r="J4" s="37" t="s">
        <v>98</v>
      </c>
      <c r="K4" s="37"/>
      <c r="L4" s="37"/>
      <c r="M4" s="37"/>
      <c r="O4" s="56" t="s">
        <v>200</v>
      </c>
      <c r="P4" s="67" t="e">
        <f>VLOOKUP(O4,Доставка!K:K,2,FALSE)</f>
        <v>#N/A</v>
      </c>
      <c r="Q4" s="56" t="s">
        <v>2368</v>
      </c>
      <c r="R4" s="67" t="e">
        <f>VLOOKUP(Q4,Доставка!$K:$K,2,FALSE)</f>
        <v>#N/A</v>
      </c>
      <c r="S4" s="56" t="s">
        <v>2319</v>
      </c>
      <c r="T4" s="67" t="e">
        <f>VLOOKUP(S4,Доставка!$K:$K,2,FALSE)</f>
        <v>#N/A</v>
      </c>
      <c r="U4" s="56" t="s">
        <v>2270</v>
      </c>
      <c r="V4" s="67" t="e">
        <f>VLOOKUP(U4,Доставка!$K:$K,2,FALSE)</f>
        <v>#N/A</v>
      </c>
      <c r="W4" s="56" t="s">
        <v>2221</v>
      </c>
      <c r="X4" s="67" t="e">
        <f>VLOOKUP(W4,Доставка!$K:$K,2,FALSE)</f>
        <v>#N/A</v>
      </c>
    </row>
    <row r="5" spans="1:24">
      <c r="A5" s="56" t="s">
        <v>201</v>
      </c>
      <c r="B5" s="35" t="str">
        <f>IFERROR(VLOOKUP($A5,Доставка!$A:$J,7,FALSE),"")</f>
        <v/>
      </c>
      <c r="C5" s="35" t="str">
        <f>IFERROR(VLOOKUP($A5,Доставка!$A:$J,8,FALSE),"")</f>
        <v/>
      </c>
      <c r="D5" s="35" t="e">
        <f>VLOOKUP($A5,Доставка!$A:$J,7,FALSE)</f>
        <v>#N/A</v>
      </c>
      <c r="E5" s="35" t="str">
        <f>IFERROR(VLOOKUP($A5,Доставка!$A:$N,14,FALSE),"")</f>
        <v/>
      </c>
      <c r="F5" s="35">
        <f>SUMIF(Доставка!$A:$A,$A5,Доставка!L:L)</f>
        <v>0</v>
      </c>
      <c r="G5" s="35">
        <f>SUMIF(Доставка!$A:$A,$A5,Доставка!$M:$M)</f>
        <v>0</v>
      </c>
      <c r="I5" s="55"/>
      <c r="J5" s="36" t="s">
        <v>105</v>
      </c>
      <c r="K5" s="36" t="s">
        <v>2458</v>
      </c>
      <c r="L5" s="36" t="str">
        <f>F1</f>
        <v>Вес</v>
      </c>
      <c r="M5" s="36" t="str">
        <f>G1</f>
        <v>Короба</v>
      </c>
      <c r="O5" s="56" t="s">
        <v>201</v>
      </c>
      <c r="P5" s="67" t="e">
        <f>VLOOKUP(O5,Доставка!K:K,2,FALSE)</f>
        <v>#N/A</v>
      </c>
      <c r="Q5" s="56" t="s">
        <v>2369</v>
      </c>
      <c r="R5" s="67" t="e">
        <f>VLOOKUP(Q5,Доставка!$K:$K,2,FALSE)</f>
        <v>#N/A</v>
      </c>
      <c r="S5" s="56" t="s">
        <v>2320</v>
      </c>
      <c r="T5" s="67" t="e">
        <f>VLOOKUP(S5,Доставка!$K:$K,2,FALSE)</f>
        <v>#N/A</v>
      </c>
      <c r="U5" s="56" t="s">
        <v>2271</v>
      </c>
      <c r="V5" s="67" t="e">
        <f>VLOOKUP(U5,Доставка!$K:$K,2,FALSE)</f>
        <v>#N/A</v>
      </c>
      <c r="W5" s="56" t="s">
        <v>2222</v>
      </c>
      <c r="X5" s="67" t="e">
        <f>VLOOKUP(W5,Доставка!$K:$K,2,FALSE)</f>
        <v>#N/A</v>
      </c>
    </row>
    <row r="6" spans="1:24">
      <c r="A6" s="56" t="s">
        <v>202</v>
      </c>
      <c r="B6" s="35" t="str">
        <f>IFERROR(VLOOKUP($A6,Доставка!$A:$J,7,FALSE),"")</f>
        <v/>
      </c>
      <c r="C6" s="35" t="str">
        <f>IFERROR(VLOOKUP($A6,Доставка!$A:$J,8,FALSE),"")</f>
        <v/>
      </c>
      <c r="D6" s="35" t="e">
        <f>VLOOKUP($A6,Доставка!$A:$J,7,FALSE)</f>
        <v>#N/A</v>
      </c>
      <c r="E6" s="35" t="str">
        <f>IFERROR(VLOOKUP($A6,Доставка!$A:$N,14,FALSE),"")</f>
        <v/>
      </c>
      <c r="F6" s="35">
        <f>SUMIF(Доставка!$A:$A,$A6,Доставка!L:L)</f>
        <v>0</v>
      </c>
      <c r="G6" s="35">
        <f>SUMIF(Доставка!$A:$A,$A6,Доставка!$M:$M)</f>
        <v>0</v>
      </c>
      <c r="I6" s="56"/>
      <c r="J6" s="35" t="str">
        <f>C2</f>
        <v/>
      </c>
      <c r="K6" s="35" t="str">
        <f>E2</f>
        <v/>
      </c>
      <c r="L6" s="35"/>
      <c r="M6" s="35"/>
      <c r="O6" s="56" t="s">
        <v>202</v>
      </c>
      <c r="P6" s="67" t="e">
        <f>VLOOKUP(O6,Доставка!K:K,2,FALSE)</f>
        <v>#N/A</v>
      </c>
      <c r="Q6" s="56" t="s">
        <v>2370</v>
      </c>
      <c r="R6" s="67" t="e">
        <f>VLOOKUP(Q6,Доставка!$K:$K,2,FALSE)</f>
        <v>#N/A</v>
      </c>
      <c r="S6" s="56" t="s">
        <v>2321</v>
      </c>
      <c r="T6" s="67" t="e">
        <f>VLOOKUP(S6,Доставка!$K:$K,2,FALSE)</f>
        <v>#N/A</v>
      </c>
      <c r="U6" s="56" t="s">
        <v>2272</v>
      </c>
      <c r="V6" s="67" t="e">
        <f>VLOOKUP(U6,Доставка!$K:$K,2,FALSE)</f>
        <v>#N/A</v>
      </c>
      <c r="W6" s="56" t="s">
        <v>2223</v>
      </c>
      <c r="X6" s="67" t="e">
        <f>VLOOKUP(W6,Доставка!$K:$K,2,FALSE)</f>
        <v>#N/A</v>
      </c>
    </row>
    <row r="7" spans="1:24">
      <c r="A7" s="56" t="s">
        <v>203</v>
      </c>
      <c r="B7" s="35" t="str">
        <f>IFERROR(VLOOKUP($A7,Доставка!$A:$J,7,FALSE),"")</f>
        <v/>
      </c>
      <c r="C7" s="35" t="str">
        <f>IFERROR(VLOOKUP($A7,Доставка!$A:$J,8,FALSE),"")</f>
        <v/>
      </c>
      <c r="D7" s="35" t="e">
        <f>VLOOKUP($A7,Доставка!$A:$J,7,FALSE)</f>
        <v>#N/A</v>
      </c>
      <c r="E7" s="35" t="str">
        <f>IFERROR(VLOOKUP($A7,Доставка!$A:$N,14,FALSE),"")</f>
        <v/>
      </c>
      <c r="F7" s="35">
        <f>SUMIF(Доставка!$A:$A,$A7,Доставка!L:L)</f>
        <v>0</v>
      </c>
      <c r="G7" s="35">
        <f>SUMIF(Доставка!$A:$A,$A7,Доставка!$M:$M)</f>
        <v>0</v>
      </c>
      <c r="I7" s="56"/>
      <c r="J7" s="35" t="str">
        <f t="shared" ref="J7:J15" si="0">C3</f>
        <v/>
      </c>
      <c r="K7" s="35" t="str">
        <f t="shared" ref="K7:K15" si="1">E3</f>
        <v/>
      </c>
      <c r="L7" s="35"/>
      <c r="M7" s="35"/>
      <c r="O7" s="56" t="s">
        <v>203</v>
      </c>
      <c r="P7" s="67" t="e">
        <f>VLOOKUP(O7,Доставка!K:K,2,FALSE)</f>
        <v>#N/A</v>
      </c>
      <c r="Q7" s="56" t="s">
        <v>2371</v>
      </c>
      <c r="R7" s="67" t="e">
        <f>VLOOKUP(Q7,Доставка!$K:$K,2,FALSE)</f>
        <v>#N/A</v>
      </c>
      <c r="S7" s="56" t="s">
        <v>2322</v>
      </c>
      <c r="T7" s="67" t="e">
        <f>VLOOKUP(S7,Доставка!$K:$K,2,FALSE)</f>
        <v>#N/A</v>
      </c>
      <c r="U7" s="56" t="s">
        <v>2273</v>
      </c>
      <c r="V7" s="67" t="e">
        <f>VLOOKUP(U7,Доставка!$K:$K,2,FALSE)</f>
        <v>#N/A</v>
      </c>
      <c r="W7" s="56" t="s">
        <v>2224</v>
      </c>
      <c r="X7" s="67" t="e">
        <f>VLOOKUP(W7,Доставка!$K:$K,2,FALSE)</f>
        <v>#N/A</v>
      </c>
    </row>
    <row r="8" spans="1:24">
      <c r="A8" s="56" t="s">
        <v>204</v>
      </c>
      <c r="B8" s="35" t="str">
        <f>IFERROR(VLOOKUP($A8,Доставка!$A:$J,7,FALSE),"")</f>
        <v/>
      </c>
      <c r="C8" s="35" t="str">
        <f>IFERROR(VLOOKUP($A8,Доставка!$A:$J,8,FALSE),"")</f>
        <v/>
      </c>
      <c r="D8" s="35" t="e">
        <f>VLOOKUP($A8,Доставка!$A:$J,7,FALSE)</f>
        <v>#N/A</v>
      </c>
      <c r="E8" s="35" t="str">
        <f>IFERROR(VLOOKUP($A8,Доставка!$A:$N,14,FALSE),"")</f>
        <v/>
      </c>
      <c r="F8" s="35">
        <f>SUMIF(Доставка!$A:$A,$A8,Доставка!L:L)</f>
        <v>0</v>
      </c>
      <c r="G8" s="35">
        <f>SUMIF(Доставка!$A:$A,$A8,Доставка!$M:$M)</f>
        <v>0</v>
      </c>
      <c r="I8" s="56"/>
      <c r="J8" s="35" t="str">
        <f t="shared" si="0"/>
        <v/>
      </c>
      <c r="K8" s="35" t="str">
        <f t="shared" si="1"/>
        <v/>
      </c>
      <c r="L8" s="35"/>
      <c r="M8" s="35"/>
      <c r="O8" s="56" t="s">
        <v>204</v>
      </c>
      <c r="P8" s="67" t="e">
        <f>VLOOKUP(O8,Доставка!K:K,2,FALSE)</f>
        <v>#N/A</v>
      </c>
      <c r="Q8" s="56" t="s">
        <v>2372</v>
      </c>
      <c r="R8" s="67" t="e">
        <f>VLOOKUP(Q8,Доставка!$K:$K,2,FALSE)</f>
        <v>#N/A</v>
      </c>
      <c r="S8" s="56" t="s">
        <v>2323</v>
      </c>
      <c r="T8" s="67" t="e">
        <f>VLOOKUP(S8,Доставка!$K:$K,2,FALSE)</f>
        <v>#N/A</v>
      </c>
      <c r="U8" s="56" t="s">
        <v>2274</v>
      </c>
      <c r="V8" s="67" t="e">
        <f>VLOOKUP(U8,Доставка!$K:$K,2,FALSE)</f>
        <v>#N/A</v>
      </c>
      <c r="W8" s="56" t="s">
        <v>2225</v>
      </c>
      <c r="X8" s="67" t="e">
        <f>VLOOKUP(W8,Доставка!$K:$K,2,FALSE)</f>
        <v>#N/A</v>
      </c>
    </row>
    <row r="9" spans="1:24">
      <c r="A9" s="56" t="s">
        <v>205</v>
      </c>
      <c r="B9" s="35" t="str">
        <f>IFERROR(VLOOKUP($A9,Доставка!$A:$J,7,FALSE),"")</f>
        <v/>
      </c>
      <c r="C9" s="35" t="str">
        <f>IFERROR(VLOOKUP($A9,Доставка!$A:$J,8,FALSE),"")</f>
        <v/>
      </c>
      <c r="D9" s="35" t="e">
        <f>VLOOKUP($A9,Доставка!$A:$J,7,FALSE)</f>
        <v>#N/A</v>
      </c>
      <c r="E9" s="35" t="str">
        <f>IFERROR(VLOOKUP($A9,Доставка!$A:$N,14,FALSE),"")</f>
        <v/>
      </c>
      <c r="F9" s="35">
        <f>SUMIF(Доставка!$A:$A,$A9,Доставка!L:L)</f>
        <v>0</v>
      </c>
      <c r="G9" s="35">
        <f>SUMIF(Доставка!$A:$A,$A9,Доставка!$M:$M)</f>
        <v>0</v>
      </c>
      <c r="I9" s="56"/>
      <c r="J9" s="35" t="str">
        <f t="shared" si="0"/>
        <v/>
      </c>
      <c r="K9" s="35" t="str">
        <f t="shared" si="1"/>
        <v/>
      </c>
      <c r="L9" s="35"/>
      <c r="M9" s="35"/>
      <c r="O9" s="56" t="s">
        <v>205</v>
      </c>
      <c r="P9" s="67" t="e">
        <f>VLOOKUP(O9,Доставка!K:K,2,FALSE)</f>
        <v>#N/A</v>
      </c>
      <c r="Q9" s="56" t="s">
        <v>2373</v>
      </c>
      <c r="R9" s="67" t="e">
        <f>VLOOKUP(Q9,Доставка!$K:$K,2,FALSE)</f>
        <v>#N/A</v>
      </c>
      <c r="S9" s="56" t="s">
        <v>2324</v>
      </c>
      <c r="T9" s="67" t="e">
        <f>VLOOKUP(S9,Доставка!$K:$K,2,FALSE)</f>
        <v>#N/A</v>
      </c>
      <c r="U9" s="56" t="s">
        <v>2275</v>
      </c>
      <c r="V9" s="67" t="e">
        <f>VLOOKUP(U9,Доставка!$K:$K,2,FALSE)</f>
        <v>#N/A</v>
      </c>
      <c r="W9" s="56" t="s">
        <v>2226</v>
      </c>
      <c r="X9" s="67" t="e">
        <f>VLOOKUP(W9,Доставка!$K:$K,2,FALSE)</f>
        <v>#N/A</v>
      </c>
    </row>
    <row r="10" spans="1:24">
      <c r="A10" s="56" t="s">
        <v>206</v>
      </c>
      <c r="B10" s="35" t="str">
        <f>IFERROR(VLOOKUP($A10,Доставка!$A:$J,7,FALSE),"")</f>
        <v/>
      </c>
      <c r="C10" s="35" t="str">
        <f>IFERROR(VLOOKUP($A10,Доставка!$A:$J,8,FALSE),"")</f>
        <v/>
      </c>
      <c r="D10" s="35" t="e">
        <f>VLOOKUP($A10,Доставка!$A:$J,7,FALSE)</f>
        <v>#N/A</v>
      </c>
      <c r="E10" s="35" t="str">
        <f>IFERROR(VLOOKUP($A10,Доставка!$A:$N,14,FALSE),"")</f>
        <v/>
      </c>
      <c r="F10" s="35">
        <f>SUMIF(Доставка!$A:$A,$A10,Доставка!L:L)</f>
        <v>0</v>
      </c>
      <c r="G10" s="35">
        <f>SUMIF(Доставка!$A:$A,$A10,Доставка!$M:$M)</f>
        <v>0</v>
      </c>
      <c r="I10" s="56"/>
      <c r="J10" s="35" t="str">
        <f t="shared" si="0"/>
        <v/>
      </c>
      <c r="K10" s="35" t="str">
        <f t="shared" si="1"/>
        <v/>
      </c>
      <c r="L10" s="35"/>
      <c r="M10" s="35"/>
      <c r="O10" s="56" t="s">
        <v>206</v>
      </c>
      <c r="P10" s="67" t="e">
        <f>VLOOKUP(O10,Доставка!K:K,2,FALSE)</f>
        <v>#N/A</v>
      </c>
      <c r="Q10" s="56" t="s">
        <v>2374</v>
      </c>
      <c r="R10" s="67" t="e">
        <f>VLOOKUP(Q10,Доставка!$K:$K,2,FALSE)</f>
        <v>#N/A</v>
      </c>
      <c r="S10" s="56" t="s">
        <v>2325</v>
      </c>
      <c r="T10" s="67" t="e">
        <f>VLOOKUP(S10,Доставка!$K:$K,2,FALSE)</f>
        <v>#N/A</v>
      </c>
      <c r="U10" s="56" t="s">
        <v>2276</v>
      </c>
      <c r="V10" s="67" t="e">
        <f>VLOOKUP(U10,Доставка!$K:$K,2,FALSE)</f>
        <v>#N/A</v>
      </c>
      <c r="W10" s="56" t="s">
        <v>2227</v>
      </c>
      <c r="X10" s="67" t="e">
        <f>VLOOKUP(W10,Доставка!$K:$K,2,FALSE)</f>
        <v>#N/A</v>
      </c>
    </row>
    <row r="11" spans="1:24">
      <c r="A11" s="56" t="s">
        <v>207</v>
      </c>
      <c r="B11" s="35" t="str">
        <f>IFERROR(VLOOKUP($A11,Доставка!$A:$J,7,FALSE),"")</f>
        <v/>
      </c>
      <c r="C11" s="35" t="str">
        <f>IFERROR(VLOOKUP($A11,Доставка!$A:$J,8,FALSE),"")</f>
        <v/>
      </c>
      <c r="D11" s="35" t="e">
        <f>VLOOKUP($A11,Доставка!$A:$J,7,FALSE)</f>
        <v>#N/A</v>
      </c>
      <c r="E11" s="35" t="str">
        <f>IFERROR(VLOOKUP($A11,Доставка!$A:$N,14,FALSE),"")</f>
        <v/>
      </c>
      <c r="F11" s="35">
        <f>SUMIF(Доставка!$A:$A,$A11,Доставка!L:L)</f>
        <v>0</v>
      </c>
      <c r="G11" s="35">
        <f>SUMIF(Доставка!$A:$A,$A11,Доставка!$M:$M)</f>
        <v>0</v>
      </c>
      <c r="I11" s="56"/>
      <c r="J11" s="35" t="str">
        <f t="shared" si="0"/>
        <v/>
      </c>
      <c r="K11" s="35" t="str">
        <f t="shared" si="1"/>
        <v/>
      </c>
      <c r="L11" s="35"/>
      <c r="M11" s="35"/>
      <c r="O11" s="56" t="s">
        <v>207</v>
      </c>
      <c r="P11" s="67" t="e">
        <f>VLOOKUP(O11,Доставка!K:K,2,FALSE)</f>
        <v>#N/A</v>
      </c>
      <c r="Q11" s="56" t="s">
        <v>2375</v>
      </c>
      <c r="R11" s="67" t="e">
        <f>VLOOKUP(Q11,Доставка!$K:$K,2,FALSE)</f>
        <v>#N/A</v>
      </c>
      <c r="S11" s="56" t="s">
        <v>2326</v>
      </c>
      <c r="T11" s="67" t="e">
        <f>VLOOKUP(S11,Доставка!$K:$K,2,FALSE)</f>
        <v>#N/A</v>
      </c>
      <c r="U11" s="56" t="s">
        <v>2277</v>
      </c>
      <c r="V11" s="67" t="e">
        <f>VLOOKUP(U11,Доставка!$K:$K,2,FALSE)</f>
        <v>#N/A</v>
      </c>
      <c r="W11" s="56" t="s">
        <v>2228</v>
      </c>
      <c r="X11" s="67" t="e">
        <f>VLOOKUP(W11,Доставка!$K:$K,2,FALSE)</f>
        <v>#N/A</v>
      </c>
    </row>
    <row r="12" spans="1:24">
      <c r="I12" s="56"/>
      <c r="J12" s="35" t="str">
        <f t="shared" si="0"/>
        <v/>
      </c>
      <c r="K12" s="35" t="str">
        <f t="shared" si="1"/>
        <v/>
      </c>
      <c r="L12" s="35"/>
      <c r="M12" s="35"/>
      <c r="O12" s="56" t="s">
        <v>2416</v>
      </c>
      <c r="P12" s="67" t="e">
        <f>VLOOKUP(O12,Доставка!K:K,2,FALSE)</f>
        <v>#N/A</v>
      </c>
      <c r="Q12" s="56" t="s">
        <v>2376</v>
      </c>
      <c r="R12" s="67" t="e">
        <f>VLOOKUP(Q12,Доставка!$K:$K,2,FALSE)</f>
        <v>#N/A</v>
      </c>
      <c r="S12" s="56" t="s">
        <v>2327</v>
      </c>
      <c r="T12" s="67" t="e">
        <f>VLOOKUP(S12,Доставка!$K:$K,2,FALSE)</f>
        <v>#N/A</v>
      </c>
      <c r="U12" s="56" t="s">
        <v>2278</v>
      </c>
      <c r="V12" s="67" t="e">
        <f>VLOOKUP(U12,Доставка!$K:$K,2,FALSE)</f>
        <v>#N/A</v>
      </c>
      <c r="W12" s="56" t="s">
        <v>2229</v>
      </c>
      <c r="X12" s="67" t="e">
        <f>VLOOKUP(W12,Доставка!$K:$K,2,FALSE)</f>
        <v>#N/A</v>
      </c>
    </row>
    <row r="13" spans="1:24">
      <c r="I13" s="56"/>
      <c r="J13" s="35" t="str">
        <f t="shared" si="0"/>
        <v/>
      </c>
      <c r="K13" s="35" t="str">
        <f t="shared" si="1"/>
        <v/>
      </c>
      <c r="L13" s="35"/>
      <c r="M13" s="35"/>
      <c r="O13" s="56" t="s">
        <v>2417</v>
      </c>
      <c r="P13" s="67" t="e">
        <f>VLOOKUP(O13,Доставка!K:K,2,FALSE)</f>
        <v>#N/A</v>
      </c>
      <c r="Q13" s="56" t="s">
        <v>2377</v>
      </c>
      <c r="R13" s="67" t="e">
        <f>VLOOKUP(Q13,Доставка!$K:$K,2,FALSE)</f>
        <v>#N/A</v>
      </c>
      <c r="S13" s="56" t="s">
        <v>2328</v>
      </c>
      <c r="T13" s="67" t="e">
        <f>VLOOKUP(S13,Доставка!$K:$K,2,FALSE)</f>
        <v>#N/A</v>
      </c>
      <c r="U13" s="56" t="s">
        <v>2279</v>
      </c>
      <c r="V13" s="67" t="e">
        <f>VLOOKUP(U13,Доставка!$K:$K,2,FALSE)</f>
        <v>#N/A</v>
      </c>
      <c r="W13" s="56" t="s">
        <v>2230</v>
      </c>
      <c r="X13" s="67" t="e">
        <f>VLOOKUP(W13,Доставка!$K:$K,2,FALSE)</f>
        <v>#N/A</v>
      </c>
    </row>
    <row r="14" spans="1:24">
      <c r="I14" s="56"/>
      <c r="J14" s="35" t="str">
        <f t="shared" si="0"/>
        <v/>
      </c>
      <c r="K14" s="35" t="str">
        <f t="shared" si="1"/>
        <v/>
      </c>
      <c r="L14" s="35"/>
      <c r="M14" s="35"/>
      <c r="O14" s="56" t="s">
        <v>2418</v>
      </c>
      <c r="P14" s="67" t="e">
        <f>VLOOKUP(O14,Доставка!K:K,2,FALSE)</f>
        <v>#N/A</v>
      </c>
      <c r="Q14" s="56" t="s">
        <v>2378</v>
      </c>
      <c r="R14" s="67" t="e">
        <f>VLOOKUP(Q14,Доставка!$K:$K,2,FALSE)</f>
        <v>#N/A</v>
      </c>
      <c r="S14" s="56" t="s">
        <v>2329</v>
      </c>
      <c r="T14" s="67" t="e">
        <f>VLOOKUP(S14,Доставка!$K:$K,2,FALSE)</f>
        <v>#N/A</v>
      </c>
      <c r="U14" s="56" t="s">
        <v>2280</v>
      </c>
      <c r="V14" s="67" t="e">
        <f>VLOOKUP(U14,Доставка!$K:$K,2,FALSE)</f>
        <v>#N/A</v>
      </c>
      <c r="W14" s="56" t="s">
        <v>2231</v>
      </c>
      <c r="X14" s="67" t="e">
        <f>VLOOKUP(W14,Доставка!$K:$K,2,FALSE)</f>
        <v>#N/A</v>
      </c>
    </row>
    <row r="15" spans="1:24">
      <c r="I15" s="56"/>
      <c r="J15" s="35" t="str">
        <f t="shared" si="0"/>
        <v/>
      </c>
      <c r="K15" s="35" t="str">
        <f t="shared" si="1"/>
        <v/>
      </c>
      <c r="L15" s="35"/>
      <c r="M15" s="35"/>
      <c r="O15" s="56" t="s">
        <v>2419</v>
      </c>
      <c r="P15" s="67" t="e">
        <f>VLOOKUP(O15,Доставка!K:K,2,FALSE)</f>
        <v>#N/A</v>
      </c>
      <c r="Q15" s="56" t="s">
        <v>2379</v>
      </c>
      <c r="R15" s="67" t="e">
        <f>VLOOKUP(Q15,Доставка!$K:$K,2,FALSE)</f>
        <v>#N/A</v>
      </c>
      <c r="S15" s="56" t="s">
        <v>2330</v>
      </c>
      <c r="T15" s="67" t="e">
        <f>VLOOKUP(S15,Доставка!$K:$K,2,FALSE)</f>
        <v>#N/A</v>
      </c>
      <c r="U15" s="56" t="s">
        <v>2281</v>
      </c>
      <c r="V15" s="67" t="e">
        <f>VLOOKUP(U15,Доставка!$K:$K,2,FALSE)</f>
        <v>#N/A</v>
      </c>
      <c r="W15" s="56" t="s">
        <v>2232</v>
      </c>
      <c r="X15" s="67" t="e">
        <f>VLOOKUP(W15,Доставка!$K:$K,2,FALSE)</f>
        <v>#N/A</v>
      </c>
    </row>
    <row r="16" spans="1:24">
      <c r="O16" s="56" t="s">
        <v>2420</v>
      </c>
      <c r="P16" s="67" t="e">
        <f>VLOOKUP(O16,Доставка!K:K,2,FALSE)</f>
        <v>#N/A</v>
      </c>
      <c r="Q16" s="56" t="s">
        <v>2380</v>
      </c>
      <c r="R16" s="67" t="e">
        <f>VLOOKUP(Q16,Доставка!$K:$K,2,FALSE)</f>
        <v>#N/A</v>
      </c>
      <c r="S16" s="56" t="s">
        <v>2331</v>
      </c>
      <c r="T16" s="67" t="e">
        <f>VLOOKUP(S16,Доставка!$K:$K,2,FALSE)</f>
        <v>#N/A</v>
      </c>
      <c r="U16" s="56" t="s">
        <v>2282</v>
      </c>
      <c r="V16" s="67" t="e">
        <f>VLOOKUP(U16,Доставка!$K:$K,2,FALSE)</f>
        <v>#N/A</v>
      </c>
      <c r="W16" s="56" t="s">
        <v>2233</v>
      </c>
      <c r="X16" s="67" t="e">
        <f>VLOOKUP(W16,Доставка!$K:$K,2,FALSE)</f>
        <v>#N/A</v>
      </c>
    </row>
    <row r="17" spans="11:24">
      <c r="K17" s="102"/>
      <c r="L17" s="102"/>
      <c r="M17" s="102"/>
      <c r="O17" s="56" t="s">
        <v>2421</v>
      </c>
      <c r="P17" s="67" t="e">
        <f>VLOOKUP(O17,Доставка!K:K,2,FALSE)</f>
        <v>#N/A</v>
      </c>
      <c r="Q17" s="56" t="s">
        <v>2381</v>
      </c>
      <c r="R17" s="67" t="e">
        <f>VLOOKUP(Q17,Доставка!$K:$K,2,FALSE)</f>
        <v>#N/A</v>
      </c>
      <c r="S17" s="56" t="s">
        <v>2332</v>
      </c>
      <c r="T17" s="67" t="e">
        <f>VLOOKUP(S17,Доставка!$K:$K,2,FALSE)</f>
        <v>#N/A</v>
      </c>
      <c r="U17" s="56" t="s">
        <v>2283</v>
      </c>
      <c r="V17" s="67" t="e">
        <f>VLOOKUP(U17,Доставка!$K:$K,2,FALSE)</f>
        <v>#N/A</v>
      </c>
      <c r="W17" s="56" t="s">
        <v>2234</v>
      </c>
      <c r="X17" s="67" t="e">
        <f>VLOOKUP(W17,Доставка!$K:$K,2,FALSE)</f>
        <v>#N/A</v>
      </c>
    </row>
    <row r="18" spans="11:24">
      <c r="K18" s="103"/>
      <c r="L18" s="103"/>
      <c r="M18" s="104"/>
      <c r="O18" s="56" t="s">
        <v>2422</v>
      </c>
      <c r="P18" s="67" t="e">
        <f>VLOOKUP(O18,Доставка!K:K,2,FALSE)</f>
        <v>#N/A</v>
      </c>
      <c r="Q18" s="56" t="s">
        <v>2382</v>
      </c>
      <c r="R18" s="67" t="e">
        <f>VLOOKUP(Q18,Доставка!$K:$K,2,FALSE)</f>
        <v>#N/A</v>
      </c>
      <c r="S18" s="56" t="s">
        <v>2333</v>
      </c>
      <c r="T18" s="67" t="e">
        <f>VLOOKUP(S18,Доставка!$K:$K,2,FALSE)</f>
        <v>#N/A</v>
      </c>
      <c r="U18" s="56" t="s">
        <v>2284</v>
      </c>
      <c r="V18" s="67" t="e">
        <f>VLOOKUP(U18,Доставка!$K:$K,2,FALSE)</f>
        <v>#N/A</v>
      </c>
      <c r="W18" s="56" t="s">
        <v>2235</v>
      </c>
      <c r="X18" s="67" t="e">
        <f>VLOOKUP(W18,Доставка!$K:$K,2,FALSE)</f>
        <v>#N/A</v>
      </c>
    </row>
    <row r="19" spans="11:24">
      <c r="O19" s="56" t="s">
        <v>2423</v>
      </c>
      <c r="P19" s="67" t="e">
        <f>VLOOKUP(O19,Доставка!K:K,2,FALSE)</f>
        <v>#N/A</v>
      </c>
      <c r="Q19" s="56" t="s">
        <v>2383</v>
      </c>
      <c r="R19" s="67" t="e">
        <f>VLOOKUP(Q19,Доставка!$K:$K,2,FALSE)</f>
        <v>#N/A</v>
      </c>
      <c r="S19" s="56" t="s">
        <v>2334</v>
      </c>
      <c r="T19" s="67" t="e">
        <f>VLOOKUP(S19,Доставка!$K:$K,2,FALSE)</f>
        <v>#N/A</v>
      </c>
      <c r="U19" s="56" t="s">
        <v>2285</v>
      </c>
      <c r="V19" s="67" t="e">
        <f>VLOOKUP(U19,Доставка!$K:$K,2,FALSE)</f>
        <v>#N/A</v>
      </c>
      <c r="W19" s="56" t="s">
        <v>2236</v>
      </c>
      <c r="X19" s="67" t="e">
        <f>VLOOKUP(W19,Доставка!$K:$K,2,FALSE)</f>
        <v>#N/A</v>
      </c>
    </row>
    <row r="20" spans="11:24">
      <c r="O20" s="56" t="s">
        <v>2424</v>
      </c>
      <c r="P20" s="67" t="e">
        <f>VLOOKUP(O20,Доставка!K:K,2,FALSE)</f>
        <v>#N/A</v>
      </c>
      <c r="Q20" s="56" t="s">
        <v>2384</v>
      </c>
      <c r="R20" s="67" t="e">
        <f>VLOOKUP(Q20,Доставка!$K:$K,2,FALSE)</f>
        <v>#N/A</v>
      </c>
      <c r="S20" s="56" t="s">
        <v>2335</v>
      </c>
      <c r="T20" s="67" t="e">
        <f>VLOOKUP(S20,Доставка!$K:$K,2,FALSE)</f>
        <v>#N/A</v>
      </c>
      <c r="U20" s="56" t="s">
        <v>2286</v>
      </c>
      <c r="V20" s="67" t="e">
        <f>VLOOKUP(U20,Доставка!$K:$K,2,FALSE)</f>
        <v>#N/A</v>
      </c>
      <c r="W20" s="56" t="s">
        <v>2237</v>
      </c>
      <c r="X20" s="67" t="e">
        <f>VLOOKUP(W20,Доставка!$K:$K,2,FALSE)</f>
        <v>#N/A</v>
      </c>
    </row>
    <row r="21" spans="11:24">
      <c r="O21" s="56" t="s">
        <v>2425</v>
      </c>
      <c r="P21" s="67" t="e">
        <f>VLOOKUP(O21,Доставка!K:K,2,FALSE)</f>
        <v>#N/A</v>
      </c>
      <c r="Q21" s="56" t="s">
        <v>2385</v>
      </c>
      <c r="R21" s="67" t="e">
        <f>VLOOKUP(Q21,Доставка!$K:$K,2,FALSE)</f>
        <v>#N/A</v>
      </c>
      <c r="S21" s="56" t="s">
        <v>2336</v>
      </c>
      <c r="T21" s="67" t="e">
        <f>VLOOKUP(S21,Доставка!$K:$K,2,FALSE)</f>
        <v>#N/A</v>
      </c>
      <c r="U21" s="56" t="s">
        <v>2287</v>
      </c>
      <c r="V21" s="67" t="e">
        <f>VLOOKUP(U21,Доставка!$K:$K,2,FALSE)</f>
        <v>#N/A</v>
      </c>
      <c r="W21" s="56" t="s">
        <v>2238</v>
      </c>
      <c r="X21" s="67" t="e">
        <f>VLOOKUP(W21,Доставка!$K:$K,2,FALSE)</f>
        <v>#N/A</v>
      </c>
    </row>
    <row r="22" spans="11:24">
      <c r="O22" s="56" t="s">
        <v>2426</v>
      </c>
      <c r="P22" s="67" t="e">
        <f>VLOOKUP(O22,Доставка!K:K,2,FALSE)</f>
        <v>#N/A</v>
      </c>
      <c r="Q22" s="56" t="s">
        <v>2386</v>
      </c>
      <c r="R22" s="67" t="e">
        <f>VLOOKUP(Q22,Доставка!$K:$K,2,FALSE)</f>
        <v>#N/A</v>
      </c>
      <c r="S22" s="56" t="s">
        <v>2337</v>
      </c>
      <c r="T22" s="67" t="e">
        <f>VLOOKUP(S22,Доставка!$K:$K,2,FALSE)</f>
        <v>#N/A</v>
      </c>
      <c r="U22" s="56" t="s">
        <v>2288</v>
      </c>
      <c r="V22" s="67" t="e">
        <f>VLOOKUP(U22,Доставка!$K:$K,2,FALSE)</f>
        <v>#N/A</v>
      </c>
      <c r="W22" s="56" t="s">
        <v>2239</v>
      </c>
      <c r="X22" s="67" t="e">
        <f>VLOOKUP(W22,Доставка!$K:$K,2,FALSE)</f>
        <v>#N/A</v>
      </c>
    </row>
    <row r="23" spans="11:24">
      <c r="O23" s="56" t="s">
        <v>2427</v>
      </c>
      <c r="P23" s="67" t="e">
        <f>VLOOKUP(O23,Доставка!K:K,2,FALSE)</f>
        <v>#N/A</v>
      </c>
      <c r="Q23" s="56" t="s">
        <v>2387</v>
      </c>
      <c r="R23" s="67" t="e">
        <f>VLOOKUP(Q23,Доставка!$K:$K,2,FALSE)</f>
        <v>#N/A</v>
      </c>
      <c r="S23" s="56" t="s">
        <v>2338</v>
      </c>
      <c r="T23" s="67" t="e">
        <f>VLOOKUP(S23,Доставка!$K:$K,2,FALSE)</f>
        <v>#N/A</v>
      </c>
      <c r="U23" s="56" t="s">
        <v>2289</v>
      </c>
      <c r="V23" s="67" t="e">
        <f>VLOOKUP(U23,Доставка!$K:$K,2,FALSE)</f>
        <v>#N/A</v>
      </c>
      <c r="W23" s="56" t="s">
        <v>2240</v>
      </c>
      <c r="X23" s="67" t="e">
        <f>VLOOKUP(W23,Доставка!$K:$K,2,FALSE)</f>
        <v>#N/A</v>
      </c>
    </row>
    <row r="24" spans="11:24">
      <c r="O24" s="56" t="s">
        <v>2428</v>
      </c>
      <c r="P24" s="67" t="e">
        <f>VLOOKUP(O24,Доставка!K:K,2,FALSE)</f>
        <v>#N/A</v>
      </c>
      <c r="Q24" s="56" t="s">
        <v>2388</v>
      </c>
      <c r="R24" s="67" t="e">
        <f>VLOOKUP(Q24,Доставка!$K:$K,2,FALSE)</f>
        <v>#N/A</v>
      </c>
      <c r="S24" s="56" t="s">
        <v>2339</v>
      </c>
      <c r="T24" s="67" t="e">
        <f>VLOOKUP(S24,Доставка!$K:$K,2,FALSE)</f>
        <v>#N/A</v>
      </c>
      <c r="U24" s="56" t="s">
        <v>2290</v>
      </c>
      <c r="V24" s="67" t="e">
        <f>VLOOKUP(U24,Доставка!$K:$K,2,FALSE)</f>
        <v>#N/A</v>
      </c>
      <c r="W24" s="56" t="s">
        <v>2241</v>
      </c>
      <c r="X24" s="67" t="e">
        <f>VLOOKUP(W24,Доставка!$K:$K,2,FALSE)</f>
        <v>#N/A</v>
      </c>
    </row>
    <row r="25" spans="11:24">
      <c r="O25" s="56" t="s">
        <v>2429</v>
      </c>
      <c r="P25" s="67" t="e">
        <f>VLOOKUP(O25,Доставка!K:K,2,FALSE)</f>
        <v>#N/A</v>
      </c>
      <c r="Q25" s="56" t="s">
        <v>2389</v>
      </c>
      <c r="R25" s="67" t="e">
        <f>VLOOKUP(Q25,Доставка!$K:$K,2,FALSE)</f>
        <v>#N/A</v>
      </c>
      <c r="S25" s="56" t="s">
        <v>2340</v>
      </c>
      <c r="T25" s="67" t="e">
        <f>VLOOKUP(S25,Доставка!$K:$K,2,FALSE)</f>
        <v>#N/A</v>
      </c>
      <c r="U25" s="56" t="s">
        <v>2291</v>
      </c>
      <c r="V25" s="67" t="e">
        <f>VLOOKUP(U25,Доставка!$K:$K,2,FALSE)</f>
        <v>#N/A</v>
      </c>
      <c r="W25" s="56" t="s">
        <v>2242</v>
      </c>
      <c r="X25" s="67" t="e">
        <f>VLOOKUP(W25,Доставка!$K:$K,2,FALSE)</f>
        <v>#N/A</v>
      </c>
    </row>
    <row r="26" spans="11:24">
      <c r="O26" s="56" t="s">
        <v>2430</v>
      </c>
      <c r="P26" s="67" t="e">
        <f>VLOOKUP(O26,Доставка!K:K,2,FALSE)</f>
        <v>#N/A</v>
      </c>
      <c r="Q26" s="56" t="s">
        <v>2390</v>
      </c>
      <c r="R26" s="67" t="e">
        <f>VLOOKUP(Q26,Доставка!$K:$K,2,FALSE)</f>
        <v>#N/A</v>
      </c>
      <c r="S26" s="56" t="s">
        <v>2341</v>
      </c>
      <c r="T26" s="67" t="e">
        <f>VLOOKUP(S26,Доставка!$K:$K,2,FALSE)</f>
        <v>#N/A</v>
      </c>
      <c r="U26" s="56" t="s">
        <v>2292</v>
      </c>
      <c r="V26" s="67" t="e">
        <f>VLOOKUP(U26,Доставка!$K:$K,2,FALSE)</f>
        <v>#N/A</v>
      </c>
      <c r="W26" s="56" t="s">
        <v>2243</v>
      </c>
      <c r="X26" s="67" t="e">
        <f>VLOOKUP(W26,Доставка!$K:$K,2,FALSE)</f>
        <v>#N/A</v>
      </c>
    </row>
    <row r="27" spans="11:24">
      <c r="O27" s="56" t="s">
        <v>2431</v>
      </c>
      <c r="P27" s="67" t="e">
        <f>VLOOKUP(O27,Доставка!K:K,2,FALSE)</f>
        <v>#N/A</v>
      </c>
      <c r="Q27" s="56" t="s">
        <v>2391</v>
      </c>
      <c r="R27" s="67" t="e">
        <f>VLOOKUP(Q27,Доставка!$K:$K,2,FALSE)</f>
        <v>#N/A</v>
      </c>
      <c r="S27" s="56" t="s">
        <v>2342</v>
      </c>
      <c r="T27" s="67" t="e">
        <f>VLOOKUP(S27,Доставка!$K:$K,2,FALSE)</f>
        <v>#N/A</v>
      </c>
      <c r="U27" s="56" t="s">
        <v>2293</v>
      </c>
      <c r="V27" s="67" t="e">
        <f>VLOOKUP(U27,Доставка!$K:$K,2,FALSE)</f>
        <v>#N/A</v>
      </c>
      <c r="W27" s="56" t="s">
        <v>2244</v>
      </c>
      <c r="X27" s="67" t="e">
        <f>VLOOKUP(W27,Доставка!$K:$K,2,FALSE)</f>
        <v>#N/A</v>
      </c>
    </row>
    <row r="28" spans="11:24">
      <c r="O28" s="56" t="s">
        <v>2432</v>
      </c>
      <c r="P28" s="67" t="e">
        <f>VLOOKUP(O28,Доставка!K:K,2,FALSE)</f>
        <v>#N/A</v>
      </c>
      <c r="Q28" s="56" t="s">
        <v>2392</v>
      </c>
      <c r="R28" s="67" t="e">
        <f>VLOOKUP(Q28,Доставка!$K:$K,2,FALSE)</f>
        <v>#N/A</v>
      </c>
      <c r="S28" s="56" t="s">
        <v>2343</v>
      </c>
      <c r="T28" s="67" t="e">
        <f>VLOOKUP(S28,Доставка!$K:$K,2,FALSE)</f>
        <v>#N/A</v>
      </c>
      <c r="U28" s="56" t="s">
        <v>2294</v>
      </c>
      <c r="V28" s="67" t="e">
        <f>VLOOKUP(U28,Доставка!$K:$K,2,FALSE)</f>
        <v>#N/A</v>
      </c>
      <c r="W28" s="56" t="s">
        <v>2245</v>
      </c>
      <c r="X28" s="67" t="e">
        <f>VLOOKUP(W28,Доставка!$K:$K,2,FALSE)</f>
        <v>#N/A</v>
      </c>
    </row>
    <row r="29" spans="11:24">
      <c r="O29" s="56" t="s">
        <v>2433</v>
      </c>
      <c r="P29" s="67" t="e">
        <f>VLOOKUP(O29,Доставка!K:K,2,FALSE)</f>
        <v>#N/A</v>
      </c>
      <c r="Q29" s="56" t="s">
        <v>2393</v>
      </c>
      <c r="R29" s="67" t="e">
        <f>VLOOKUP(Q29,Доставка!$K:$K,2,FALSE)</f>
        <v>#N/A</v>
      </c>
      <c r="S29" s="56" t="s">
        <v>2344</v>
      </c>
      <c r="T29" s="67" t="e">
        <f>VLOOKUP(S29,Доставка!$K:$K,2,FALSE)</f>
        <v>#N/A</v>
      </c>
      <c r="U29" s="56" t="s">
        <v>2295</v>
      </c>
      <c r="V29" s="67" t="e">
        <f>VLOOKUP(U29,Доставка!$K:$K,2,FALSE)</f>
        <v>#N/A</v>
      </c>
      <c r="W29" s="56" t="s">
        <v>2246</v>
      </c>
      <c r="X29" s="67" t="e">
        <f>VLOOKUP(W29,Доставка!$K:$K,2,FALSE)</f>
        <v>#N/A</v>
      </c>
    </row>
    <row r="30" spans="11:24">
      <c r="O30" s="56" t="s">
        <v>2434</v>
      </c>
      <c r="P30" s="67" t="e">
        <f>VLOOKUP(O30,Доставка!K:K,2,FALSE)</f>
        <v>#N/A</v>
      </c>
      <c r="Q30" s="56" t="s">
        <v>2394</v>
      </c>
      <c r="R30" s="67" t="e">
        <f>VLOOKUP(Q30,Доставка!$K:$K,2,FALSE)</f>
        <v>#N/A</v>
      </c>
      <c r="S30" s="56" t="s">
        <v>2345</v>
      </c>
      <c r="T30" s="67" t="e">
        <f>VLOOKUP(S30,Доставка!$K:$K,2,FALSE)</f>
        <v>#N/A</v>
      </c>
      <c r="U30" s="56" t="s">
        <v>2296</v>
      </c>
      <c r="V30" s="67" t="e">
        <f>VLOOKUP(U30,Доставка!$K:$K,2,FALSE)</f>
        <v>#N/A</v>
      </c>
      <c r="W30" s="56" t="s">
        <v>2247</v>
      </c>
      <c r="X30" s="67" t="e">
        <f>VLOOKUP(W30,Доставка!$K:$K,2,FALSE)</f>
        <v>#N/A</v>
      </c>
    </row>
    <row r="31" spans="11:24">
      <c r="O31" s="56" t="s">
        <v>2435</v>
      </c>
      <c r="P31" s="67" t="e">
        <f>VLOOKUP(O31,Доставка!K:K,2,FALSE)</f>
        <v>#N/A</v>
      </c>
      <c r="Q31" s="56" t="s">
        <v>2395</v>
      </c>
      <c r="R31" s="67" t="e">
        <f>VLOOKUP(Q31,Доставка!$K:$K,2,FALSE)</f>
        <v>#N/A</v>
      </c>
      <c r="S31" s="56" t="s">
        <v>2346</v>
      </c>
      <c r="T31" s="67" t="e">
        <f>VLOOKUP(S31,Доставка!$K:$K,2,FALSE)</f>
        <v>#N/A</v>
      </c>
      <c r="U31" s="56" t="s">
        <v>2297</v>
      </c>
      <c r="V31" s="67" t="e">
        <f>VLOOKUP(U31,Доставка!$K:$K,2,FALSE)</f>
        <v>#N/A</v>
      </c>
      <c r="W31" s="56" t="s">
        <v>2248</v>
      </c>
      <c r="X31" s="67" t="e">
        <f>VLOOKUP(W31,Доставка!$K:$K,2,FALSE)</f>
        <v>#N/A</v>
      </c>
    </row>
    <row r="32" spans="11:24">
      <c r="O32" s="56" t="s">
        <v>2436</v>
      </c>
      <c r="P32" s="67" t="e">
        <f>VLOOKUP(O32,Доставка!K:K,2,FALSE)</f>
        <v>#N/A</v>
      </c>
      <c r="Q32" s="56" t="s">
        <v>2396</v>
      </c>
      <c r="R32" s="67" t="e">
        <f>VLOOKUP(Q32,Доставка!$K:$K,2,FALSE)</f>
        <v>#N/A</v>
      </c>
      <c r="S32" s="56" t="s">
        <v>2347</v>
      </c>
      <c r="T32" s="67" t="e">
        <f>VLOOKUP(S32,Доставка!$K:$K,2,FALSE)</f>
        <v>#N/A</v>
      </c>
      <c r="U32" s="56" t="s">
        <v>2298</v>
      </c>
      <c r="V32" s="67" t="e">
        <f>VLOOKUP(U32,Доставка!$K:$K,2,FALSE)</f>
        <v>#N/A</v>
      </c>
      <c r="W32" s="56" t="s">
        <v>2249</v>
      </c>
      <c r="X32" s="67" t="e">
        <f>VLOOKUP(W32,Доставка!$K:$K,2,FALSE)</f>
        <v>#N/A</v>
      </c>
    </row>
    <row r="33" spans="15:24">
      <c r="O33" s="56" t="s">
        <v>2437</v>
      </c>
      <c r="P33" s="67" t="e">
        <f>VLOOKUP(O33,Доставка!K:K,2,FALSE)</f>
        <v>#N/A</v>
      </c>
      <c r="Q33" s="56" t="s">
        <v>2397</v>
      </c>
      <c r="R33" s="67" t="e">
        <f>VLOOKUP(Q33,Доставка!$K:$K,2,FALSE)</f>
        <v>#N/A</v>
      </c>
      <c r="S33" s="56" t="s">
        <v>2348</v>
      </c>
      <c r="T33" s="67" t="e">
        <f>VLOOKUP(S33,Доставка!$K:$K,2,FALSE)</f>
        <v>#N/A</v>
      </c>
      <c r="U33" s="56" t="s">
        <v>2299</v>
      </c>
      <c r="V33" s="67" t="e">
        <f>VLOOKUP(U33,Доставка!$K:$K,2,FALSE)</f>
        <v>#N/A</v>
      </c>
      <c r="W33" s="56" t="s">
        <v>2250</v>
      </c>
      <c r="X33" s="67" t="e">
        <f>VLOOKUP(W33,Доставка!$K:$K,2,FALSE)</f>
        <v>#N/A</v>
      </c>
    </row>
    <row r="34" spans="15:24">
      <c r="O34" s="56" t="s">
        <v>2438</v>
      </c>
      <c r="P34" s="67" t="e">
        <f>VLOOKUP(O34,Доставка!K:K,2,FALSE)</f>
        <v>#N/A</v>
      </c>
      <c r="Q34" s="56" t="s">
        <v>2398</v>
      </c>
      <c r="R34" s="67" t="e">
        <f>VLOOKUP(Q34,Доставка!$K:$K,2,FALSE)</f>
        <v>#N/A</v>
      </c>
      <c r="S34" s="56" t="s">
        <v>2349</v>
      </c>
      <c r="T34" s="67" t="e">
        <f>VLOOKUP(S34,Доставка!$K:$K,2,FALSE)</f>
        <v>#N/A</v>
      </c>
      <c r="U34" s="56" t="s">
        <v>2300</v>
      </c>
      <c r="V34" s="67" t="e">
        <f>VLOOKUP(U34,Доставка!$K:$K,2,FALSE)</f>
        <v>#N/A</v>
      </c>
      <c r="W34" s="56" t="s">
        <v>2251</v>
      </c>
      <c r="X34" s="67" t="e">
        <f>VLOOKUP(W34,Доставка!$K:$K,2,FALSE)</f>
        <v>#N/A</v>
      </c>
    </row>
    <row r="35" spans="15:24">
      <c r="O35" s="56" t="s">
        <v>2439</v>
      </c>
      <c r="P35" s="67" t="e">
        <f>VLOOKUP(O35,Доставка!K:K,2,FALSE)</f>
        <v>#N/A</v>
      </c>
      <c r="Q35" s="56" t="s">
        <v>2399</v>
      </c>
      <c r="R35" s="67" t="e">
        <f>VLOOKUP(Q35,Доставка!$K:$K,2,FALSE)</f>
        <v>#N/A</v>
      </c>
      <c r="S35" s="56" t="s">
        <v>2350</v>
      </c>
      <c r="T35" s="67" t="e">
        <f>VLOOKUP(S35,Доставка!$K:$K,2,FALSE)</f>
        <v>#N/A</v>
      </c>
      <c r="U35" s="56" t="s">
        <v>2301</v>
      </c>
      <c r="V35" s="67" t="e">
        <f>VLOOKUP(U35,Доставка!$K:$K,2,FALSE)</f>
        <v>#N/A</v>
      </c>
      <c r="W35" s="56" t="s">
        <v>2252</v>
      </c>
      <c r="X35" s="67" t="e">
        <f>VLOOKUP(W35,Доставка!$K:$K,2,FALSE)</f>
        <v>#N/A</v>
      </c>
    </row>
    <row r="36" spans="15:24">
      <c r="O36" s="56" t="s">
        <v>2440</v>
      </c>
      <c r="P36" s="67" t="e">
        <f>VLOOKUP(O36,Доставка!K:K,2,FALSE)</f>
        <v>#N/A</v>
      </c>
      <c r="Q36" s="56" t="s">
        <v>2400</v>
      </c>
      <c r="R36" s="67" t="e">
        <f>VLOOKUP(Q36,Доставка!$K:$K,2,FALSE)</f>
        <v>#N/A</v>
      </c>
      <c r="S36" s="56" t="s">
        <v>2351</v>
      </c>
      <c r="T36" s="67" t="e">
        <f>VLOOKUP(S36,Доставка!$K:$K,2,FALSE)</f>
        <v>#N/A</v>
      </c>
      <c r="U36" s="56" t="s">
        <v>2302</v>
      </c>
      <c r="V36" s="67" t="e">
        <f>VLOOKUP(U36,Доставка!$K:$K,2,FALSE)</f>
        <v>#N/A</v>
      </c>
      <c r="W36" s="56" t="s">
        <v>2253</v>
      </c>
      <c r="X36" s="67" t="e">
        <f>VLOOKUP(W36,Доставка!$K:$K,2,FALSE)</f>
        <v>#N/A</v>
      </c>
    </row>
    <row r="37" spans="15:24">
      <c r="O37" s="56" t="s">
        <v>2441</v>
      </c>
      <c r="P37" s="67" t="e">
        <f>VLOOKUP(O37,Доставка!K:K,2,FALSE)</f>
        <v>#N/A</v>
      </c>
      <c r="Q37" s="56" t="s">
        <v>2401</v>
      </c>
      <c r="R37" s="67" t="e">
        <f>VLOOKUP(Q37,Доставка!$K:$K,2,FALSE)</f>
        <v>#N/A</v>
      </c>
      <c r="S37" s="56" t="s">
        <v>2352</v>
      </c>
      <c r="T37" s="67" t="e">
        <f>VLOOKUP(S37,Доставка!$K:$K,2,FALSE)</f>
        <v>#N/A</v>
      </c>
      <c r="U37" s="56" t="s">
        <v>2303</v>
      </c>
      <c r="V37" s="67" t="e">
        <f>VLOOKUP(U37,Доставка!$K:$K,2,FALSE)</f>
        <v>#N/A</v>
      </c>
      <c r="W37" s="56" t="s">
        <v>2254</v>
      </c>
      <c r="X37" s="67" t="e">
        <f>VLOOKUP(W37,Доставка!$K:$K,2,FALSE)</f>
        <v>#N/A</v>
      </c>
    </row>
    <row r="38" spans="15:24">
      <c r="O38" s="56" t="s">
        <v>2442</v>
      </c>
      <c r="P38" s="67" t="e">
        <f>VLOOKUP(O38,Доставка!K:K,2,FALSE)</f>
        <v>#N/A</v>
      </c>
      <c r="Q38" s="56" t="s">
        <v>2402</v>
      </c>
      <c r="R38" s="67" t="e">
        <f>VLOOKUP(Q38,Доставка!$K:$K,2,FALSE)</f>
        <v>#N/A</v>
      </c>
      <c r="S38" s="56" t="s">
        <v>2353</v>
      </c>
      <c r="T38" s="67" t="e">
        <f>VLOOKUP(S38,Доставка!$K:$K,2,FALSE)</f>
        <v>#N/A</v>
      </c>
      <c r="U38" s="56" t="s">
        <v>2304</v>
      </c>
      <c r="V38" s="67" t="e">
        <f>VLOOKUP(U38,Доставка!$K:$K,2,FALSE)</f>
        <v>#N/A</v>
      </c>
      <c r="W38" s="56" t="s">
        <v>2255</v>
      </c>
      <c r="X38" s="67" t="e">
        <f>VLOOKUP(W38,Доставка!$K:$K,2,FALSE)</f>
        <v>#N/A</v>
      </c>
    </row>
    <row r="39" spans="15:24">
      <c r="O39" s="56" t="s">
        <v>2443</v>
      </c>
      <c r="P39" s="67" t="e">
        <f>VLOOKUP(O39,Доставка!K:K,2,FALSE)</f>
        <v>#N/A</v>
      </c>
      <c r="Q39" s="56" t="s">
        <v>2403</v>
      </c>
      <c r="R39" s="67" t="e">
        <f>VLOOKUP(Q39,Доставка!$K:$K,2,FALSE)</f>
        <v>#N/A</v>
      </c>
      <c r="S39" s="56" t="s">
        <v>2354</v>
      </c>
      <c r="T39" s="67" t="e">
        <f>VLOOKUP(S39,Доставка!$K:$K,2,FALSE)</f>
        <v>#N/A</v>
      </c>
      <c r="U39" s="56" t="s">
        <v>2305</v>
      </c>
      <c r="V39" s="67" t="e">
        <f>VLOOKUP(U39,Доставка!$K:$K,2,FALSE)</f>
        <v>#N/A</v>
      </c>
      <c r="W39" s="56" t="s">
        <v>2256</v>
      </c>
      <c r="X39" s="67" t="e">
        <f>VLOOKUP(W39,Доставка!$K:$K,2,FALSE)</f>
        <v>#N/A</v>
      </c>
    </row>
    <row r="40" spans="15:24">
      <c r="O40" s="56" t="s">
        <v>2444</v>
      </c>
      <c r="P40" s="67" t="e">
        <f>VLOOKUP(O40,Доставка!K:K,2,FALSE)</f>
        <v>#N/A</v>
      </c>
      <c r="Q40" s="56" t="s">
        <v>2404</v>
      </c>
      <c r="R40" s="67" t="e">
        <f>VLOOKUP(Q40,Доставка!$K:$K,2,FALSE)</f>
        <v>#N/A</v>
      </c>
      <c r="S40" s="56" t="s">
        <v>2355</v>
      </c>
      <c r="T40" s="67" t="e">
        <f>VLOOKUP(S40,Доставка!$K:$K,2,FALSE)</f>
        <v>#N/A</v>
      </c>
      <c r="U40" s="56" t="s">
        <v>2306</v>
      </c>
      <c r="V40" s="67" t="e">
        <f>VLOOKUP(U40,Доставка!$K:$K,2,FALSE)</f>
        <v>#N/A</v>
      </c>
      <c r="W40" s="56" t="s">
        <v>2257</v>
      </c>
      <c r="X40" s="67" t="e">
        <f>VLOOKUP(W40,Доставка!$K:$K,2,FALSE)</f>
        <v>#N/A</v>
      </c>
    </row>
    <row r="41" spans="15:24">
      <c r="O41" s="56" t="s">
        <v>2445</v>
      </c>
      <c r="P41" s="67" t="e">
        <f>VLOOKUP(O41,Доставка!K:K,2,FALSE)</f>
        <v>#N/A</v>
      </c>
      <c r="Q41" s="56" t="s">
        <v>2405</v>
      </c>
      <c r="R41" s="67" t="e">
        <f>VLOOKUP(Q41,Доставка!$K:$K,2,FALSE)</f>
        <v>#N/A</v>
      </c>
      <c r="S41" s="56" t="s">
        <v>2356</v>
      </c>
      <c r="T41" s="67" t="e">
        <f>VLOOKUP(S41,Доставка!$K:$K,2,FALSE)</f>
        <v>#N/A</v>
      </c>
      <c r="U41" s="56" t="s">
        <v>2307</v>
      </c>
      <c r="V41" s="67" t="e">
        <f>VLOOKUP(U41,Доставка!$K:$K,2,FALSE)</f>
        <v>#N/A</v>
      </c>
      <c r="W41" s="56" t="s">
        <v>2258</v>
      </c>
      <c r="X41" s="67" t="e">
        <f>VLOOKUP(W41,Доставка!$K:$K,2,FALSE)</f>
        <v>#N/A</v>
      </c>
    </row>
    <row r="42" spans="15:24">
      <c r="O42" s="56" t="s">
        <v>2446</v>
      </c>
      <c r="P42" s="67" t="e">
        <f>VLOOKUP(O42,Доставка!K:K,2,FALSE)</f>
        <v>#N/A</v>
      </c>
      <c r="Q42" s="56" t="s">
        <v>2406</v>
      </c>
      <c r="R42" s="67" t="e">
        <f>VLOOKUP(Q42,Доставка!$K:$K,2,FALSE)</f>
        <v>#N/A</v>
      </c>
      <c r="S42" s="56" t="s">
        <v>2357</v>
      </c>
      <c r="T42" s="67" t="e">
        <f>VLOOKUP(S42,Доставка!$K:$K,2,FALSE)</f>
        <v>#N/A</v>
      </c>
      <c r="U42" s="56" t="s">
        <v>2308</v>
      </c>
      <c r="V42" s="67" t="e">
        <f>VLOOKUP(U42,Доставка!$K:$K,2,FALSE)</f>
        <v>#N/A</v>
      </c>
      <c r="W42" s="56" t="s">
        <v>2259</v>
      </c>
      <c r="X42" s="67" t="e">
        <f>VLOOKUP(W42,Доставка!$K:$K,2,FALSE)</f>
        <v>#N/A</v>
      </c>
    </row>
    <row r="43" spans="15:24">
      <c r="O43" s="56" t="s">
        <v>2447</v>
      </c>
      <c r="P43" s="67" t="e">
        <f>VLOOKUP(O43,Доставка!K:K,2,FALSE)</f>
        <v>#N/A</v>
      </c>
      <c r="Q43" s="56" t="s">
        <v>2407</v>
      </c>
      <c r="R43" s="67" t="e">
        <f>VLOOKUP(Q43,Доставка!$K:$K,2,FALSE)</f>
        <v>#N/A</v>
      </c>
      <c r="S43" s="56" t="s">
        <v>2358</v>
      </c>
      <c r="T43" s="67" t="e">
        <f>VLOOKUP(S43,Доставка!$K:$K,2,FALSE)</f>
        <v>#N/A</v>
      </c>
      <c r="U43" s="56" t="s">
        <v>2309</v>
      </c>
      <c r="V43" s="67" t="e">
        <f>VLOOKUP(U43,Доставка!$K:$K,2,FALSE)</f>
        <v>#N/A</v>
      </c>
      <c r="W43" s="56" t="s">
        <v>2260</v>
      </c>
      <c r="X43" s="67" t="e">
        <f>VLOOKUP(W43,Доставка!$K:$K,2,FALSE)</f>
        <v>#N/A</v>
      </c>
    </row>
    <row r="44" spans="15:24">
      <c r="O44" s="56" t="s">
        <v>2448</v>
      </c>
      <c r="P44" s="67" t="e">
        <f>VLOOKUP(O44,Доставка!K:K,2,FALSE)</f>
        <v>#N/A</v>
      </c>
      <c r="Q44" s="56" t="s">
        <v>2408</v>
      </c>
      <c r="R44" s="67" t="e">
        <f>VLOOKUP(Q44,Доставка!$K:$K,2,FALSE)</f>
        <v>#N/A</v>
      </c>
      <c r="S44" s="56" t="s">
        <v>2359</v>
      </c>
      <c r="T44" s="67" t="e">
        <f>VLOOKUP(S44,Доставка!$K:$K,2,FALSE)</f>
        <v>#N/A</v>
      </c>
      <c r="U44" s="56" t="s">
        <v>2310</v>
      </c>
      <c r="V44" s="67" t="e">
        <f>VLOOKUP(U44,Доставка!$K:$K,2,FALSE)</f>
        <v>#N/A</v>
      </c>
      <c r="W44" s="56" t="s">
        <v>2261</v>
      </c>
      <c r="X44" s="67" t="e">
        <f>VLOOKUP(W44,Доставка!$K:$K,2,FALSE)</f>
        <v>#N/A</v>
      </c>
    </row>
    <row r="45" spans="15:24">
      <c r="O45" s="56" t="s">
        <v>2449</v>
      </c>
      <c r="P45" s="67" t="e">
        <f>VLOOKUP(O45,Доставка!K:K,2,FALSE)</f>
        <v>#N/A</v>
      </c>
      <c r="Q45" s="56" t="s">
        <v>2409</v>
      </c>
      <c r="R45" s="67" t="e">
        <f>VLOOKUP(Q45,Доставка!$K:$K,2,FALSE)</f>
        <v>#N/A</v>
      </c>
      <c r="S45" s="56" t="s">
        <v>2360</v>
      </c>
      <c r="T45" s="67" t="e">
        <f>VLOOKUP(S45,Доставка!$K:$K,2,FALSE)</f>
        <v>#N/A</v>
      </c>
      <c r="U45" s="56" t="s">
        <v>2311</v>
      </c>
      <c r="V45" s="67" t="e">
        <f>VLOOKUP(U45,Доставка!$K:$K,2,FALSE)</f>
        <v>#N/A</v>
      </c>
      <c r="W45" s="56" t="s">
        <v>2262</v>
      </c>
      <c r="X45" s="67" t="e">
        <f>VLOOKUP(W45,Доставка!$K:$K,2,FALSE)</f>
        <v>#N/A</v>
      </c>
    </row>
    <row r="46" spans="15:24">
      <c r="O46" s="56" t="s">
        <v>2450</v>
      </c>
      <c r="P46" s="67" t="e">
        <f>VLOOKUP(O46,Доставка!K:K,2,FALSE)</f>
        <v>#N/A</v>
      </c>
      <c r="Q46" s="56" t="s">
        <v>2410</v>
      </c>
      <c r="R46" s="67" t="e">
        <f>VLOOKUP(Q46,Доставка!$K:$K,2,FALSE)</f>
        <v>#N/A</v>
      </c>
      <c r="S46" s="56" t="s">
        <v>2361</v>
      </c>
      <c r="T46" s="67" t="e">
        <f>VLOOKUP(S46,Доставка!$K:$K,2,FALSE)</f>
        <v>#N/A</v>
      </c>
      <c r="U46" s="56" t="s">
        <v>2312</v>
      </c>
      <c r="V46" s="67" t="e">
        <f>VLOOKUP(U46,Доставка!$K:$K,2,FALSE)</f>
        <v>#N/A</v>
      </c>
      <c r="W46" s="56" t="s">
        <v>2263</v>
      </c>
      <c r="X46" s="67" t="e">
        <f>VLOOKUP(W46,Доставка!$K:$K,2,FALSE)</f>
        <v>#N/A</v>
      </c>
    </row>
    <row r="47" spans="15:24">
      <c r="O47" s="56" t="s">
        <v>2451</v>
      </c>
      <c r="P47" s="67" t="e">
        <f>VLOOKUP(O47,Доставка!K:K,2,FALSE)</f>
        <v>#N/A</v>
      </c>
      <c r="Q47" s="56" t="s">
        <v>2411</v>
      </c>
      <c r="R47" s="67" t="e">
        <f>VLOOKUP(Q47,Доставка!$K:$K,2,FALSE)</f>
        <v>#N/A</v>
      </c>
      <c r="S47" s="56" t="s">
        <v>2362</v>
      </c>
      <c r="T47" s="67" t="e">
        <f>VLOOKUP(S47,Доставка!$K:$K,2,FALSE)</f>
        <v>#N/A</v>
      </c>
      <c r="U47" s="56" t="s">
        <v>2313</v>
      </c>
      <c r="V47" s="67" t="e">
        <f>VLOOKUP(U47,Доставка!$K:$K,2,FALSE)</f>
        <v>#N/A</v>
      </c>
      <c r="W47" s="56" t="s">
        <v>2264</v>
      </c>
      <c r="X47" s="67" t="e">
        <f>VLOOKUP(W47,Доставка!$K:$K,2,FALSE)</f>
        <v>#N/A</v>
      </c>
    </row>
    <row r="48" spans="15:24">
      <c r="O48" s="56" t="s">
        <v>2452</v>
      </c>
      <c r="P48" s="67" t="e">
        <f>VLOOKUP(O48,Доставка!K:K,2,FALSE)</f>
        <v>#N/A</v>
      </c>
      <c r="Q48" s="56" t="s">
        <v>2412</v>
      </c>
      <c r="R48" s="67" t="e">
        <f>VLOOKUP(Q48,Доставка!$K:$K,2,FALSE)</f>
        <v>#N/A</v>
      </c>
      <c r="S48" s="56" t="s">
        <v>2363</v>
      </c>
      <c r="T48" s="67" t="e">
        <f>VLOOKUP(S48,Доставка!$K:$K,2,FALSE)</f>
        <v>#N/A</v>
      </c>
      <c r="U48" s="56" t="s">
        <v>2314</v>
      </c>
      <c r="V48" s="67" t="e">
        <f>VLOOKUP(U48,Доставка!$K:$K,2,FALSE)</f>
        <v>#N/A</v>
      </c>
      <c r="W48" s="56" t="s">
        <v>2265</v>
      </c>
      <c r="X48" s="67" t="e">
        <f>VLOOKUP(W48,Доставка!$K:$K,2,FALSE)</f>
        <v>#N/A</v>
      </c>
    </row>
    <row r="49" spans="15:24">
      <c r="O49" s="56" t="s">
        <v>2453</v>
      </c>
      <c r="P49" s="67" t="e">
        <f>VLOOKUP(O49,Доставка!K:K,2,FALSE)</f>
        <v>#N/A</v>
      </c>
      <c r="Q49" s="56" t="s">
        <v>2413</v>
      </c>
      <c r="R49" s="67" t="e">
        <f>VLOOKUP(Q49,Доставка!$K:$K,2,FALSE)</f>
        <v>#N/A</v>
      </c>
      <c r="S49" s="56" t="s">
        <v>2364</v>
      </c>
      <c r="T49" s="67" t="e">
        <f>VLOOKUP(S49,Доставка!$K:$K,2,FALSE)</f>
        <v>#N/A</v>
      </c>
      <c r="U49" s="56" t="s">
        <v>2315</v>
      </c>
      <c r="V49" s="67" t="e">
        <f>VLOOKUP(U49,Доставка!$K:$K,2,FALSE)</f>
        <v>#N/A</v>
      </c>
      <c r="W49" s="56" t="s">
        <v>2266</v>
      </c>
      <c r="X49" s="67" t="e">
        <f>VLOOKUP(W49,Доставка!$K:$K,2,FALSE)</f>
        <v>#N/A</v>
      </c>
    </row>
    <row r="50" spans="15:24">
      <c r="O50" s="56" t="s">
        <v>2454</v>
      </c>
      <c r="P50" s="67" t="e">
        <f>VLOOKUP(O50,Доставка!K:K,2,FALSE)</f>
        <v>#N/A</v>
      </c>
      <c r="Q50" s="56" t="s">
        <v>2414</v>
      </c>
      <c r="R50" s="67" t="e">
        <f>VLOOKUP(Q50,Доставка!$K:$K,2,FALSE)</f>
        <v>#N/A</v>
      </c>
      <c r="S50" s="56" t="s">
        <v>2365</v>
      </c>
      <c r="T50" s="67" t="e">
        <f>VLOOKUP(S50,Доставка!$K:$K,2,FALSE)</f>
        <v>#N/A</v>
      </c>
      <c r="U50" s="56" t="s">
        <v>2316</v>
      </c>
      <c r="V50" s="67" t="e">
        <f>VLOOKUP(U50,Доставка!$K:$K,2,FALSE)</f>
        <v>#N/A</v>
      </c>
      <c r="W50" s="56" t="s">
        <v>2267</v>
      </c>
      <c r="X50" s="67" t="e">
        <f>VLOOKUP(W50,Доставка!$K:$K,2,FALSE)</f>
        <v>#N/A</v>
      </c>
    </row>
    <row r="51" spans="15:24">
      <c r="O51" s="56" t="s">
        <v>2455</v>
      </c>
      <c r="P51" s="67" t="e">
        <f>VLOOKUP(O51,Доставка!K:K,2,FALSE)</f>
        <v>#N/A</v>
      </c>
      <c r="Q51" s="56" t="s">
        <v>2415</v>
      </c>
      <c r="R51" s="67" t="e">
        <f>VLOOKUP(Q51,Доставка!$K:$K,2,FALSE)</f>
        <v>#N/A</v>
      </c>
      <c r="S51" s="56" t="s">
        <v>2366</v>
      </c>
      <c r="T51" s="67" t="e">
        <f>VLOOKUP(S51,Доставка!$K:$K,2,FALSE)</f>
        <v>#N/A</v>
      </c>
      <c r="U51" s="56" t="s">
        <v>2317</v>
      </c>
      <c r="V51" s="67" t="e">
        <f>VLOOKUP(U51,Доставка!$K:$K,2,FALSE)</f>
        <v>#N/A</v>
      </c>
      <c r="W51" s="56" t="s">
        <v>2268</v>
      </c>
      <c r="X51" s="67" t="e">
        <f>VLOOKUP(W51,Доставка!$K:$K,2,FALSE)</f>
        <v>#N/A</v>
      </c>
    </row>
  </sheetData>
  <dataValidations count="1">
    <dataValidation type="list" allowBlank="1" showInputMessage="1" showErrorMessage="1" sqref="K1:L2">
      <formula1>Водители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5" tint="0.79998168889431442"/>
    <pageSetUpPr fitToPage="1"/>
  </sheetPr>
  <dimension ref="A1:C20"/>
  <sheetViews>
    <sheetView workbookViewId="0">
      <pane ySplit="1" topLeftCell="A2" activePane="bottomLeft" state="frozen"/>
      <selection activeCell="B21" sqref="B21"/>
      <selection pane="bottomLeft" activeCell="C18" sqref="C18"/>
    </sheetView>
  </sheetViews>
  <sheetFormatPr defaultRowHeight="14.4"/>
  <cols>
    <col min="1" max="1" width="27.109375" customWidth="1"/>
    <col min="2" max="2" width="49.6640625" bestFit="1" customWidth="1"/>
    <col min="3" max="3" width="18.44140625" customWidth="1"/>
  </cols>
  <sheetData>
    <row r="1" spans="1:3" s="113" customFormat="1">
      <c r="A1" s="113" t="s">
        <v>76</v>
      </c>
      <c r="B1" s="113" t="s">
        <v>2502</v>
      </c>
      <c r="C1" s="113" t="s">
        <v>95</v>
      </c>
    </row>
    <row r="2" spans="1:3">
      <c r="A2" t="s">
        <v>2482</v>
      </c>
      <c r="B2" s="57" t="s">
        <v>2503</v>
      </c>
      <c r="C2" s="57" t="s">
        <v>2545</v>
      </c>
    </row>
    <row r="3" spans="1:3">
      <c r="A3" t="s">
        <v>2483</v>
      </c>
      <c r="B3" s="57" t="s">
        <v>2503</v>
      </c>
      <c r="C3" s="57" t="s">
        <v>2545</v>
      </c>
    </row>
    <row r="4" spans="1:3">
      <c r="A4" t="s">
        <v>2484</v>
      </c>
      <c r="B4" s="57" t="s">
        <v>2503</v>
      </c>
      <c r="C4" s="57" t="s">
        <v>2545</v>
      </c>
    </row>
    <row r="5" spans="1:3">
      <c r="A5" t="s">
        <v>2485</v>
      </c>
      <c r="B5" s="57" t="s">
        <v>2503</v>
      </c>
      <c r="C5" s="57" t="s">
        <v>2545</v>
      </c>
    </row>
    <row r="6" spans="1:3">
      <c r="A6" t="s">
        <v>2486</v>
      </c>
      <c r="B6" t="s">
        <v>2503</v>
      </c>
      <c r="C6" s="57" t="s">
        <v>2545</v>
      </c>
    </row>
    <row r="7" spans="1:3">
      <c r="A7" t="s">
        <v>2487</v>
      </c>
      <c r="B7" t="s">
        <v>2503</v>
      </c>
      <c r="C7" s="57" t="s">
        <v>2545</v>
      </c>
    </row>
    <row r="8" spans="1:3">
      <c r="A8" t="s">
        <v>2488</v>
      </c>
      <c r="B8" t="s">
        <v>2503</v>
      </c>
      <c r="C8" s="57" t="s">
        <v>2545</v>
      </c>
    </row>
    <row r="9" spans="1:3">
      <c r="A9" t="s">
        <v>2489</v>
      </c>
      <c r="B9" t="s">
        <v>2503</v>
      </c>
      <c r="C9" s="57" t="s">
        <v>2545</v>
      </c>
    </row>
    <row r="10" spans="1:3">
      <c r="A10" t="s">
        <v>2490</v>
      </c>
      <c r="B10" t="s">
        <v>2503</v>
      </c>
      <c r="C10" s="57" t="s">
        <v>2545</v>
      </c>
    </row>
    <row r="11" spans="1:3">
      <c r="A11" t="s">
        <v>2491</v>
      </c>
      <c r="B11" t="s">
        <v>2503</v>
      </c>
      <c r="C11" s="57" t="s">
        <v>2545</v>
      </c>
    </row>
    <row r="12" spans="1:3">
      <c r="A12" t="s">
        <v>2492</v>
      </c>
      <c r="B12" t="s">
        <v>2504</v>
      </c>
      <c r="C12" s="57" t="s">
        <v>2545</v>
      </c>
    </row>
    <row r="13" spans="1:3">
      <c r="A13" t="s">
        <v>2493</v>
      </c>
      <c r="B13" t="s">
        <v>2504</v>
      </c>
      <c r="C13" s="57" t="s">
        <v>2545</v>
      </c>
    </row>
    <row r="14" spans="1:3" s="57" customFormat="1">
      <c r="A14" t="s">
        <v>2494</v>
      </c>
      <c r="B14" t="s">
        <v>2504</v>
      </c>
      <c r="C14" s="57" t="s">
        <v>2545</v>
      </c>
    </row>
    <row r="15" spans="1:3">
      <c r="A15" t="s">
        <v>2495</v>
      </c>
      <c r="B15" t="s">
        <v>2504</v>
      </c>
      <c r="C15" s="57" t="s">
        <v>2545</v>
      </c>
    </row>
    <row r="16" spans="1:3" s="57" customFormat="1">
      <c r="A16" t="s">
        <v>2496</v>
      </c>
      <c r="B16" t="s">
        <v>2504</v>
      </c>
      <c r="C16" s="57" t="s">
        <v>2545</v>
      </c>
    </row>
    <row r="17" spans="1:3">
      <c r="A17" t="s">
        <v>2497</v>
      </c>
      <c r="B17" t="s">
        <v>2504</v>
      </c>
      <c r="C17" s="57" t="s">
        <v>2545</v>
      </c>
    </row>
    <row r="18" spans="1:3">
      <c r="A18" t="s">
        <v>2498</v>
      </c>
      <c r="B18" t="s">
        <v>2504</v>
      </c>
      <c r="C18" s="57" t="s">
        <v>2545</v>
      </c>
    </row>
    <row r="19" spans="1:3">
      <c r="A19" t="s">
        <v>2499</v>
      </c>
      <c r="B19" t="s">
        <v>2504</v>
      </c>
      <c r="C19" s="57" t="s">
        <v>2545</v>
      </c>
    </row>
    <row r="20" spans="1:3">
      <c r="A20" t="s">
        <v>2500</v>
      </c>
      <c r="B20" t="s">
        <v>2504</v>
      </c>
      <c r="C20" s="57" t="s">
        <v>2545</v>
      </c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5" tint="0.79998168889431442"/>
    <pageSetUpPr fitToPage="1"/>
  </sheetPr>
  <dimension ref="A1:G14"/>
  <sheetViews>
    <sheetView workbookViewId="0">
      <pane ySplit="1" topLeftCell="A2" activePane="bottomLeft" state="frozen"/>
      <selection activeCell="B21" sqref="B21"/>
      <selection pane="bottomLeft" activeCell="F2" sqref="F2:F14"/>
    </sheetView>
  </sheetViews>
  <sheetFormatPr defaultColWidth="9.109375" defaultRowHeight="14.4"/>
  <cols>
    <col min="1" max="1" width="15.88671875" style="1" customWidth="1"/>
    <col min="2" max="2" width="24.44140625" style="1" bestFit="1" customWidth="1"/>
    <col min="3" max="3" width="9.5546875" style="1" customWidth="1"/>
    <col min="4" max="4" width="34.33203125" style="1" bestFit="1" customWidth="1"/>
    <col min="5" max="5" width="20" style="1" bestFit="1" customWidth="1"/>
    <col min="6" max="6" width="19.109375" style="1" customWidth="1"/>
    <col min="7" max="7" width="30.6640625" style="1" bestFit="1" customWidth="1"/>
    <col min="8" max="16384" width="9.109375" style="1"/>
  </cols>
  <sheetData>
    <row r="1" spans="1:7" s="91" customFormat="1" ht="33" customHeight="1">
      <c r="A1" s="90" t="s">
        <v>78</v>
      </c>
      <c r="B1" s="90" t="s">
        <v>79</v>
      </c>
      <c r="C1" s="90"/>
      <c r="D1" s="90" t="s">
        <v>2530</v>
      </c>
      <c r="E1" s="90" t="s">
        <v>2544</v>
      </c>
      <c r="F1" s="90" t="s">
        <v>2457</v>
      </c>
      <c r="G1" s="90" t="s">
        <v>95</v>
      </c>
    </row>
    <row r="2" spans="1:7">
      <c r="A2" s="2" t="s">
        <v>2505</v>
      </c>
      <c r="B2" s="2" t="s">
        <v>80</v>
      </c>
      <c r="C2" s="2" t="s">
        <v>81</v>
      </c>
      <c r="D2" s="2" t="s">
        <v>2531</v>
      </c>
      <c r="E2" s="2" t="s">
        <v>2456</v>
      </c>
      <c r="F2" s="114" t="s">
        <v>2565</v>
      </c>
      <c r="G2" s="3" t="s">
        <v>2501</v>
      </c>
    </row>
    <row r="3" spans="1:7">
      <c r="A3" s="2" t="s">
        <v>2506</v>
      </c>
      <c r="B3" s="2" t="s">
        <v>80</v>
      </c>
      <c r="C3" s="2" t="s">
        <v>2518</v>
      </c>
      <c r="D3" s="2" t="s">
        <v>2532</v>
      </c>
      <c r="E3" s="2" t="s">
        <v>2456</v>
      </c>
      <c r="F3" s="114" t="s">
        <v>2565</v>
      </c>
      <c r="G3" s="3" t="s">
        <v>2501</v>
      </c>
    </row>
    <row r="4" spans="1:7">
      <c r="A4" s="2" t="s">
        <v>2507</v>
      </c>
      <c r="B4" s="2" t="s">
        <v>80</v>
      </c>
      <c r="C4" s="2" t="s">
        <v>2519</v>
      </c>
      <c r="D4" s="2" t="s">
        <v>2533</v>
      </c>
      <c r="E4" s="2" t="s">
        <v>2456</v>
      </c>
      <c r="F4" s="114" t="s">
        <v>2565</v>
      </c>
      <c r="G4" s="3" t="s">
        <v>2501</v>
      </c>
    </row>
    <row r="5" spans="1:7">
      <c r="A5" s="2" t="s">
        <v>2508</v>
      </c>
      <c r="B5" s="2" t="s">
        <v>80</v>
      </c>
      <c r="C5" s="2" t="s">
        <v>2520</v>
      </c>
      <c r="D5" s="2" t="s">
        <v>2534</v>
      </c>
      <c r="E5" s="2" t="s">
        <v>2456</v>
      </c>
      <c r="F5" s="114" t="s">
        <v>2565</v>
      </c>
      <c r="G5" s="3" t="s">
        <v>2501</v>
      </c>
    </row>
    <row r="6" spans="1:7">
      <c r="A6" s="2" t="s">
        <v>2509</v>
      </c>
      <c r="B6" s="2" t="s">
        <v>80</v>
      </c>
      <c r="C6" s="2" t="s">
        <v>2521</v>
      </c>
      <c r="D6" s="2" t="s">
        <v>2535</v>
      </c>
      <c r="E6" s="2" t="s">
        <v>2456</v>
      </c>
      <c r="F6" s="114" t="s">
        <v>2565</v>
      </c>
      <c r="G6" s="3" t="s">
        <v>2501</v>
      </c>
    </row>
    <row r="7" spans="1:7">
      <c r="A7" s="2" t="s">
        <v>2510</v>
      </c>
      <c r="B7" s="2" t="s">
        <v>77</v>
      </c>
      <c r="C7" s="2" t="s">
        <v>2522</v>
      </c>
      <c r="D7" s="2" t="s">
        <v>2536</v>
      </c>
      <c r="E7" s="2" t="s">
        <v>2456</v>
      </c>
      <c r="F7" s="114" t="s">
        <v>2565</v>
      </c>
      <c r="G7" s="3" t="s">
        <v>2501</v>
      </c>
    </row>
    <row r="8" spans="1:7">
      <c r="A8" s="2" t="s">
        <v>2511</v>
      </c>
      <c r="B8" s="2" t="s">
        <v>77</v>
      </c>
      <c r="C8" s="2" t="s">
        <v>2523</v>
      </c>
      <c r="D8" s="2" t="s">
        <v>2537</v>
      </c>
      <c r="E8" s="2" t="s">
        <v>2456</v>
      </c>
      <c r="F8" s="114" t="s">
        <v>2565</v>
      </c>
      <c r="G8" s="3" t="s">
        <v>2501</v>
      </c>
    </row>
    <row r="9" spans="1:7">
      <c r="A9" s="2" t="s">
        <v>2512</v>
      </c>
      <c r="B9" s="2" t="s">
        <v>77</v>
      </c>
      <c r="C9" s="2" t="s">
        <v>2524</v>
      </c>
      <c r="D9" s="2" t="s">
        <v>2538</v>
      </c>
      <c r="E9" s="2" t="s">
        <v>2456</v>
      </c>
      <c r="F9" s="114" t="s">
        <v>2565</v>
      </c>
      <c r="G9" s="3" t="s">
        <v>2501</v>
      </c>
    </row>
    <row r="10" spans="1:7">
      <c r="A10" s="2" t="s">
        <v>2513</v>
      </c>
      <c r="B10" s="2" t="s">
        <v>80</v>
      </c>
      <c r="C10" s="2" t="s">
        <v>2525</v>
      </c>
      <c r="D10" s="2" t="s">
        <v>2539</v>
      </c>
      <c r="E10" s="2" t="s">
        <v>2456</v>
      </c>
      <c r="F10" s="114" t="s">
        <v>2565</v>
      </c>
      <c r="G10" s="3" t="s">
        <v>2501</v>
      </c>
    </row>
    <row r="11" spans="1:7">
      <c r="A11" s="2" t="s">
        <v>2514</v>
      </c>
      <c r="B11" s="2" t="s">
        <v>80</v>
      </c>
      <c r="C11" s="2" t="s">
        <v>2526</v>
      </c>
      <c r="D11" s="2" t="s">
        <v>2540</v>
      </c>
      <c r="E11" s="2" t="s">
        <v>2456</v>
      </c>
      <c r="F11" s="114" t="s">
        <v>2565</v>
      </c>
      <c r="G11" s="3" t="s">
        <v>2501</v>
      </c>
    </row>
    <row r="12" spans="1:7">
      <c r="A12" s="2" t="s">
        <v>2515</v>
      </c>
      <c r="B12" s="2" t="s">
        <v>80</v>
      </c>
      <c r="C12" s="2" t="s">
        <v>2527</v>
      </c>
      <c r="D12" s="2" t="s">
        <v>2541</v>
      </c>
      <c r="E12" s="2" t="s">
        <v>2456</v>
      </c>
      <c r="F12" s="114" t="s">
        <v>2565</v>
      </c>
      <c r="G12" s="3" t="s">
        <v>2501</v>
      </c>
    </row>
    <row r="13" spans="1:7">
      <c r="A13" s="2" t="s">
        <v>2516</v>
      </c>
      <c r="B13" s="2" t="s">
        <v>80</v>
      </c>
      <c r="C13" s="2" t="s">
        <v>2528</v>
      </c>
      <c r="D13" s="2" t="s">
        <v>2542</v>
      </c>
      <c r="E13" s="2" t="s">
        <v>2456</v>
      </c>
      <c r="F13" s="114" t="s">
        <v>2565</v>
      </c>
      <c r="G13" s="3" t="s">
        <v>2501</v>
      </c>
    </row>
    <row r="14" spans="1:7">
      <c r="A14" s="2" t="s">
        <v>2517</v>
      </c>
      <c r="B14" s="2" t="s">
        <v>80</v>
      </c>
      <c r="C14" s="2" t="s">
        <v>2529</v>
      </c>
      <c r="D14" s="2" t="s">
        <v>2543</v>
      </c>
      <c r="E14" s="2" t="s">
        <v>2456</v>
      </c>
      <c r="F14" s="114" t="s">
        <v>2565</v>
      </c>
      <c r="G14" s="3" t="s">
        <v>2501</v>
      </c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8">
    <tabColor theme="5" tint="0.79998168889431442"/>
  </sheetPr>
  <dimension ref="A1:Q770"/>
  <sheetViews>
    <sheetView zoomScale="77" zoomScaleNormal="77" workbookViewId="0">
      <pane xSplit="1" ySplit="1" topLeftCell="E2" activePane="bottomRight" state="frozen"/>
      <selection activeCell="H115" sqref="H115"/>
      <selection pane="topRight" activeCell="H115" sqref="H115"/>
      <selection pane="bottomLeft" activeCell="H115" sqref="H115"/>
      <selection pane="bottomRight" activeCell="G36" sqref="G36"/>
    </sheetView>
  </sheetViews>
  <sheetFormatPr defaultColWidth="9.109375" defaultRowHeight="14.4" outlineLevelCol="1"/>
  <cols>
    <col min="1" max="1" width="10.6640625" style="120" hidden="1" customWidth="1" outlineLevel="1"/>
    <col min="2" max="2" width="10.33203125" style="121" hidden="1" customWidth="1" outlineLevel="1"/>
    <col min="3" max="3" width="16" style="121" hidden="1" customWidth="1" outlineLevel="1"/>
    <col min="4" max="4" width="12" style="121" hidden="1" customWidth="1" outlineLevel="1"/>
    <col min="5" max="5" width="23.88671875" style="76" customWidth="1" collapsed="1"/>
    <col min="6" max="6" width="17.33203125" style="80" customWidth="1"/>
    <col min="7" max="7" width="24" style="80" customWidth="1"/>
    <col min="8" max="8" width="16.44140625" style="81" customWidth="1"/>
    <col min="9" max="9" width="26.5546875" style="81" customWidth="1"/>
    <col min="10" max="10" width="50" style="81" customWidth="1"/>
    <col min="11" max="11" width="14.33203125" style="79" bestFit="1" customWidth="1"/>
    <col min="12" max="12" width="15" style="79" bestFit="1" customWidth="1"/>
    <col min="13" max="13" width="9.109375" style="79" bestFit="1" customWidth="1"/>
    <col min="14" max="14" width="45.6640625" style="123" hidden="1" customWidth="1" outlineLevel="1"/>
    <col min="15" max="15" width="10.44140625" style="121" hidden="1" customWidth="1" outlineLevel="1"/>
    <col min="16" max="16" width="11.44140625" style="121" hidden="1" customWidth="1" outlineLevel="1"/>
    <col min="17" max="17" width="9.109375" style="71" collapsed="1"/>
    <col min="18" max="16384" width="9.109375" style="71"/>
  </cols>
  <sheetData>
    <row r="1" spans="1:16" s="75" customFormat="1" ht="39.6">
      <c r="A1" s="116" t="s">
        <v>2459</v>
      </c>
      <c r="B1" s="117"/>
      <c r="C1" s="118" t="s">
        <v>2461</v>
      </c>
      <c r="D1" s="118" t="s">
        <v>104</v>
      </c>
      <c r="E1" s="77" t="s">
        <v>107</v>
      </c>
      <c r="F1" s="77" t="s">
        <v>2463</v>
      </c>
      <c r="G1" s="78" t="s">
        <v>2568</v>
      </c>
      <c r="H1" s="78" t="s">
        <v>101</v>
      </c>
      <c r="I1" s="78" t="s">
        <v>102</v>
      </c>
      <c r="J1" s="78" t="s">
        <v>103</v>
      </c>
      <c r="K1" s="88" t="s">
        <v>92</v>
      </c>
      <c r="L1" s="88" t="s">
        <v>2465</v>
      </c>
      <c r="M1" s="88" t="s">
        <v>2466</v>
      </c>
      <c r="N1" s="122" t="s">
        <v>2464</v>
      </c>
      <c r="O1" s="118" t="s">
        <v>209</v>
      </c>
      <c r="P1" s="118" t="s">
        <v>2462</v>
      </c>
    </row>
    <row r="2" spans="1:16" customFormat="1">
      <c r="A2" s="119" t="str">
        <f>IF(J2="","",B2 &amp; "-" &amp; D2)</f>
        <v>1-1</v>
      </c>
      <c r="B2" s="119">
        <f>IF(E2=E1,B1,B1+1)</f>
        <v>1</v>
      </c>
      <c r="C2" s="119">
        <f>IF((H2&lt;&gt;H1)+(J1&lt;&gt;J2),1,0)</f>
        <v>1</v>
      </c>
      <c r="D2" s="119">
        <f>IF(E2=E1,IF(C2=0,D1,D1+1),1)</f>
        <v>1</v>
      </c>
      <c r="E2" s="115" t="s">
        <v>2482</v>
      </c>
      <c r="F2" s="115" t="s">
        <v>2505</v>
      </c>
      <c r="G2" s="115" t="s">
        <v>2557</v>
      </c>
      <c r="H2" s="115" t="s">
        <v>2549</v>
      </c>
      <c r="I2" s="115"/>
      <c r="J2" s="115" t="s">
        <v>2460</v>
      </c>
      <c r="K2" s="115">
        <v>30186353</v>
      </c>
      <c r="L2" s="115">
        <v>80.724000000000004</v>
      </c>
      <c r="M2" s="115">
        <v>4</v>
      </c>
      <c r="N2" s="119" t="str">
        <f>IF(J2="","",I2 &amp; ", "&amp;J2)</f>
        <v>, Зеленоград, проезд 687, дом 15.</v>
      </c>
      <c r="O2" s="119">
        <f>IF(E1=E2,O1+1,1)</f>
        <v>1</v>
      </c>
      <c r="P2" s="119" t="str">
        <f>IF(J2="","",B2 &amp; "-"&amp;O2)</f>
        <v>1-1</v>
      </c>
    </row>
    <row r="3" spans="1:16" customFormat="1">
      <c r="A3" s="119" t="str">
        <f t="shared" ref="A3:A16" si="0">IF(J3="","",B3 &amp; "-" &amp; D3)</f>
        <v>1-2</v>
      </c>
      <c r="B3" s="119">
        <f t="shared" ref="B3:B16" si="1">IF(E3=E2,B2,B2+1)</f>
        <v>1</v>
      </c>
      <c r="C3" s="119">
        <f t="shared" ref="C3:C16" si="2">IF((H3&lt;&gt;H2)+(J2&lt;&gt;J3),1,0)</f>
        <v>1</v>
      </c>
      <c r="D3" s="119">
        <f t="shared" ref="D3:D16" si="3">IF(E3=E2,IF(C3=0,D2,D2+1),1)</f>
        <v>2</v>
      </c>
      <c r="E3" s="115" t="s">
        <v>2482</v>
      </c>
      <c r="F3" s="115" t="s">
        <v>2505</v>
      </c>
      <c r="G3" s="115" t="s">
        <v>2557</v>
      </c>
      <c r="H3" s="115" t="s">
        <v>2550</v>
      </c>
      <c r="I3" s="115" t="s">
        <v>2468</v>
      </c>
      <c r="J3" s="115" t="s">
        <v>2469</v>
      </c>
      <c r="K3" s="115">
        <v>30186561</v>
      </c>
      <c r="L3" s="115">
        <v>160.90799999999999</v>
      </c>
      <c r="M3" s="115">
        <v>11</v>
      </c>
      <c r="N3" s="119" t="str">
        <f t="shared" ref="N3:N16" si="4">IF(J3="","",I3 &amp; ", "&amp;J3)</f>
        <v>Москва, ул.Дорожная,1,корп.1</v>
      </c>
      <c r="O3" s="119">
        <f t="shared" ref="O3:O16" si="5">IF(E2=E3,O2+1,1)</f>
        <v>2</v>
      </c>
      <c r="P3" s="119" t="str">
        <f t="shared" ref="P3:P16" si="6">IF(J3="","",B3 &amp; "-"&amp;O3)</f>
        <v>1-2</v>
      </c>
    </row>
    <row r="4" spans="1:16" customFormat="1">
      <c r="A4" s="119" t="str">
        <f t="shared" si="0"/>
        <v>1-2</v>
      </c>
      <c r="B4" s="119">
        <f t="shared" si="1"/>
        <v>1</v>
      </c>
      <c r="C4" s="119">
        <f t="shared" si="2"/>
        <v>0</v>
      </c>
      <c r="D4" s="119">
        <f t="shared" si="3"/>
        <v>2</v>
      </c>
      <c r="E4" s="115" t="s">
        <v>2482</v>
      </c>
      <c r="F4" s="115" t="s">
        <v>2505</v>
      </c>
      <c r="G4" s="115" t="s">
        <v>2557</v>
      </c>
      <c r="H4" s="115" t="s">
        <v>2550</v>
      </c>
      <c r="I4" s="115" t="s">
        <v>2468</v>
      </c>
      <c r="J4" s="115" t="s">
        <v>2469</v>
      </c>
      <c r="K4" s="115">
        <v>30186588</v>
      </c>
      <c r="L4" s="115">
        <v>340.33800000000002</v>
      </c>
      <c r="M4" s="115">
        <v>20</v>
      </c>
      <c r="N4" s="119" t="str">
        <f t="shared" si="4"/>
        <v>Москва, ул.Дорожная,1,корп.1</v>
      </c>
      <c r="O4" s="119">
        <f t="shared" si="5"/>
        <v>3</v>
      </c>
      <c r="P4" s="119" t="str">
        <f t="shared" si="6"/>
        <v>1-3</v>
      </c>
    </row>
    <row r="5" spans="1:16" customFormat="1">
      <c r="A5" s="119" t="str">
        <f t="shared" si="0"/>
        <v>2-1</v>
      </c>
      <c r="B5" s="119">
        <f t="shared" si="1"/>
        <v>2</v>
      </c>
      <c r="C5" s="119">
        <f t="shared" si="2"/>
        <v>1</v>
      </c>
      <c r="D5" s="119">
        <f t="shared" si="3"/>
        <v>1</v>
      </c>
      <c r="E5" s="115" t="s">
        <v>2483</v>
      </c>
      <c r="F5" s="115" t="s">
        <v>2507</v>
      </c>
      <c r="G5" s="115" t="s">
        <v>2557</v>
      </c>
      <c r="H5" s="115" t="s">
        <v>2551</v>
      </c>
      <c r="I5" s="115" t="s">
        <v>2468</v>
      </c>
      <c r="J5" s="115" t="s">
        <v>2470</v>
      </c>
      <c r="K5" s="115">
        <v>30186553</v>
      </c>
      <c r="L5" s="115">
        <v>59.72</v>
      </c>
      <c r="M5" s="115">
        <v>6</v>
      </c>
      <c r="N5" s="119" t="str">
        <f t="shared" si="4"/>
        <v>Москва, ул.Рябиновая,д.59</v>
      </c>
      <c r="O5" s="119">
        <f t="shared" si="5"/>
        <v>1</v>
      </c>
      <c r="P5" s="119" t="str">
        <f t="shared" si="6"/>
        <v>2-1</v>
      </c>
    </row>
    <row r="6" spans="1:16" customFormat="1">
      <c r="A6" s="119" t="str">
        <f t="shared" si="0"/>
        <v>2-1</v>
      </c>
      <c r="B6" s="119">
        <f t="shared" si="1"/>
        <v>2</v>
      </c>
      <c r="C6" s="119">
        <f t="shared" si="2"/>
        <v>0</v>
      </c>
      <c r="D6" s="119">
        <f t="shared" si="3"/>
        <v>1</v>
      </c>
      <c r="E6" s="115" t="s">
        <v>2483</v>
      </c>
      <c r="F6" s="115" t="s">
        <v>2507</v>
      </c>
      <c r="G6" s="115" t="s">
        <v>2557</v>
      </c>
      <c r="H6" s="115" t="s">
        <v>2551</v>
      </c>
      <c r="I6" s="115" t="s">
        <v>2468</v>
      </c>
      <c r="J6" s="115" t="s">
        <v>2470</v>
      </c>
      <c r="K6" s="115">
        <v>30186555</v>
      </c>
      <c r="L6" s="115">
        <v>59.34</v>
      </c>
      <c r="M6" s="115">
        <v>6</v>
      </c>
      <c r="N6" s="119" t="str">
        <f t="shared" si="4"/>
        <v>Москва, ул.Рябиновая,д.59</v>
      </c>
      <c r="O6" s="119">
        <f t="shared" si="5"/>
        <v>2</v>
      </c>
      <c r="P6" s="119" t="str">
        <f t="shared" si="6"/>
        <v>2-2</v>
      </c>
    </row>
    <row r="7" spans="1:16" customFormat="1">
      <c r="A7" s="119" t="str">
        <f t="shared" si="0"/>
        <v>2-1</v>
      </c>
      <c r="B7" s="119">
        <f t="shared" si="1"/>
        <v>2</v>
      </c>
      <c r="C7" s="119">
        <f t="shared" si="2"/>
        <v>0</v>
      </c>
      <c r="D7" s="119">
        <f t="shared" si="3"/>
        <v>1</v>
      </c>
      <c r="E7" s="115" t="s">
        <v>2483</v>
      </c>
      <c r="F7" s="115" t="s">
        <v>2507</v>
      </c>
      <c r="G7" s="115" t="s">
        <v>2557</v>
      </c>
      <c r="H7" s="115" t="s">
        <v>2551</v>
      </c>
      <c r="I7" s="115" t="s">
        <v>2468</v>
      </c>
      <c r="J7" s="115" t="s">
        <v>2470</v>
      </c>
      <c r="K7" s="115">
        <v>30186585</v>
      </c>
      <c r="L7" s="115">
        <v>39.045999999999999</v>
      </c>
      <c r="M7" s="115">
        <v>3</v>
      </c>
      <c r="N7" s="119" t="str">
        <f t="shared" si="4"/>
        <v>Москва, ул.Рябиновая,д.59</v>
      </c>
      <c r="O7" s="119">
        <f t="shared" si="5"/>
        <v>3</v>
      </c>
      <c r="P7" s="119" t="str">
        <f t="shared" si="6"/>
        <v>2-3</v>
      </c>
    </row>
    <row r="8" spans="1:16" customFormat="1">
      <c r="A8" s="119" t="str">
        <f t="shared" si="0"/>
        <v>3-1</v>
      </c>
      <c r="B8" s="119">
        <f t="shared" si="1"/>
        <v>3</v>
      </c>
      <c r="C8" s="119">
        <f t="shared" si="2"/>
        <v>1</v>
      </c>
      <c r="D8" s="119">
        <f t="shared" si="3"/>
        <v>1</v>
      </c>
      <c r="E8" s="115" t="s">
        <v>2484</v>
      </c>
      <c r="F8" s="115" t="s">
        <v>2510</v>
      </c>
      <c r="G8" s="115" t="s">
        <v>2557</v>
      </c>
      <c r="H8" s="115" t="s">
        <v>2552</v>
      </c>
      <c r="I8" s="115" t="s">
        <v>2468</v>
      </c>
      <c r="J8" s="115" t="s">
        <v>2471</v>
      </c>
      <c r="K8" s="115">
        <v>30186556</v>
      </c>
      <c r="L8" s="115">
        <v>177.96600000000001</v>
      </c>
      <c r="M8" s="115">
        <v>17</v>
      </c>
      <c r="N8" s="119" t="str">
        <f t="shared" si="4"/>
        <v>Москва, Дмитровское ш.,д.165 Б</v>
      </c>
      <c r="O8" s="119">
        <f t="shared" si="5"/>
        <v>1</v>
      </c>
      <c r="P8" s="119" t="str">
        <f t="shared" si="6"/>
        <v>3-1</v>
      </c>
    </row>
    <row r="9" spans="1:16" customFormat="1">
      <c r="A9" s="119" t="str">
        <f t="shared" si="0"/>
        <v>3-1</v>
      </c>
      <c r="B9" s="119">
        <f t="shared" si="1"/>
        <v>3</v>
      </c>
      <c r="C9" s="119">
        <f t="shared" si="2"/>
        <v>0</v>
      </c>
      <c r="D9" s="119">
        <f t="shared" si="3"/>
        <v>1</v>
      </c>
      <c r="E9" s="115" t="s">
        <v>2484</v>
      </c>
      <c r="F9" s="115" t="s">
        <v>2510</v>
      </c>
      <c r="G9" s="115" t="s">
        <v>2557</v>
      </c>
      <c r="H9" s="115" t="s">
        <v>2552</v>
      </c>
      <c r="I9" s="115" t="s">
        <v>2468</v>
      </c>
      <c r="J9" s="115" t="s">
        <v>2471</v>
      </c>
      <c r="K9" s="115">
        <v>30186584</v>
      </c>
      <c r="L9" s="115">
        <v>351.96499999999997</v>
      </c>
      <c r="M9" s="115">
        <v>18</v>
      </c>
      <c r="N9" s="119" t="str">
        <f t="shared" si="4"/>
        <v>Москва, Дмитровское ш.,д.165 Б</v>
      </c>
      <c r="O9" s="119">
        <f t="shared" si="5"/>
        <v>2</v>
      </c>
      <c r="P9" s="119" t="str">
        <f t="shared" si="6"/>
        <v>3-2</v>
      </c>
    </row>
    <row r="10" spans="1:16" customFormat="1">
      <c r="A10" s="119" t="str">
        <f t="shared" si="0"/>
        <v>4-1</v>
      </c>
      <c r="B10" s="119">
        <f t="shared" si="1"/>
        <v>4</v>
      </c>
      <c r="C10" s="119">
        <f t="shared" si="2"/>
        <v>1</v>
      </c>
      <c r="D10" s="119">
        <f t="shared" si="3"/>
        <v>1</v>
      </c>
      <c r="E10" s="115" t="s">
        <v>2485</v>
      </c>
      <c r="F10" s="115" t="s">
        <v>2511</v>
      </c>
      <c r="G10" s="115" t="s">
        <v>2557</v>
      </c>
      <c r="H10" s="115" t="s">
        <v>2553</v>
      </c>
      <c r="I10" s="115" t="s">
        <v>2468</v>
      </c>
      <c r="J10" s="115" t="s">
        <v>2472</v>
      </c>
      <c r="K10" s="115">
        <v>30186639</v>
      </c>
      <c r="L10" s="115">
        <v>1629.5519999999999</v>
      </c>
      <c r="M10" s="115">
        <v>104</v>
      </c>
      <c r="N10" s="119" t="str">
        <f t="shared" si="4"/>
        <v>Москва, 104 км МКАД,д.6торговый центр Метро</v>
      </c>
      <c r="O10" s="119">
        <f t="shared" si="5"/>
        <v>1</v>
      </c>
      <c r="P10" s="119" t="str">
        <f t="shared" si="6"/>
        <v>4-1</v>
      </c>
    </row>
    <row r="11" spans="1:16" customFormat="1">
      <c r="A11" s="119" t="str">
        <f t="shared" si="0"/>
        <v>4-1</v>
      </c>
      <c r="B11" s="119">
        <f t="shared" si="1"/>
        <v>4</v>
      </c>
      <c r="C11" s="119">
        <f t="shared" si="2"/>
        <v>0</v>
      </c>
      <c r="D11" s="119">
        <f t="shared" si="3"/>
        <v>1</v>
      </c>
      <c r="E11" s="115" t="s">
        <v>2485</v>
      </c>
      <c r="F11" s="115" t="s">
        <v>2511</v>
      </c>
      <c r="G11" s="115" t="s">
        <v>2557</v>
      </c>
      <c r="H11" s="115" t="s">
        <v>2553</v>
      </c>
      <c r="I11" s="115" t="s">
        <v>2468</v>
      </c>
      <c r="J11" s="115" t="s">
        <v>2472</v>
      </c>
      <c r="K11" s="115">
        <v>30186560</v>
      </c>
      <c r="L11" s="115">
        <v>136.80099999999999</v>
      </c>
      <c r="M11" s="115">
        <v>12</v>
      </c>
      <c r="N11" s="119" t="str">
        <f t="shared" si="4"/>
        <v>Москва, 104 км МКАД,д.6торговый центр Метро</v>
      </c>
      <c r="O11" s="119">
        <f t="shared" si="5"/>
        <v>2</v>
      </c>
      <c r="P11" s="119" t="str">
        <f t="shared" si="6"/>
        <v>4-2</v>
      </c>
    </row>
    <row r="12" spans="1:16" customFormat="1">
      <c r="A12" s="119" t="str">
        <f t="shared" si="0"/>
        <v>5-1</v>
      </c>
      <c r="B12" s="119">
        <f t="shared" si="1"/>
        <v>5</v>
      </c>
      <c r="C12" s="119">
        <f t="shared" si="2"/>
        <v>1</v>
      </c>
      <c r="D12" s="119">
        <f t="shared" si="3"/>
        <v>1</v>
      </c>
      <c r="E12" s="115" t="s">
        <v>2486</v>
      </c>
      <c r="F12" s="115" t="s">
        <v>2513</v>
      </c>
      <c r="G12" s="115" t="s">
        <v>2557</v>
      </c>
      <c r="H12" s="115" t="s">
        <v>2554</v>
      </c>
      <c r="I12" s="115" t="s">
        <v>2468</v>
      </c>
      <c r="J12" s="115" t="s">
        <v>2473</v>
      </c>
      <c r="K12" s="115">
        <v>30186536</v>
      </c>
      <c r="L12" s="115">
        <v>1338</v>
      </c>
      <c r="M12" s="115">
        <v>100</v>
      </c>
      <c r="N12" s="119" t="str">
        <f t="shared" si="4"/>
        <v>Москва, проезд № 607,д.14</v>
      </c>
      <c r="O12" s="119">
        <f t="shared" si="5"/>
        <v>1</v>
      </c>
      <c r="P12" s="119" t="str">
        <f t="shared" si="6"/>
        <v>5-1</v>
      </c>
    </row>
    <row r="13" spans="1:16" customFormat="1">
      <c r="A13" s="119" t="str">
        <f t="shared" si="0"/>
        <v>5-1</v>
      </c>
      <c r="B13" s="119">
        <f t="shared" si="1"/>
        <v>5</v>
      </c>
      <c r="C13" s="119">
        <f t="shared" si="2"/>
        <v>0</v>
      </c>
      <c r="D13" s="119">
        <f t="shared" si="3"/>
        <v>1</v>
      </c>
      <c r="E13" s="115" t="s">
        <v>2486</v>
      </c>
      <c r="F13" s="115" t="s">
        <v>2513</v>
      </c>
      <c r="G13" s="115" t="s">
        <v>2558</v>
      </c>
      <c r="H13" s="115" t="s">
        <v>2554</v>
      </c>
      <c r="I13" s="115" t="s">
        <v>2468</v>
      </c>
      <c r="J13" s="115" t="s">
        <v>2473</v>
      </c>
      <c r="K13" s="115">
        <v>30186547</v>
      </c>
      <c r="L13" s="115">
        <v>88.454999999999998</v>
      </c>
      <c r="M13" s="115">
        <v>5</v>
      </c>
      <c r="N13" s="119" t="str">
        <f t="shared" si="4"/>
        <v>Москва, проезд № 607,д.14</v>
      </c>
      <c r="O13" s="119">
        <f t="shared" si="5"/>
        <v>2</v>
      </c>
      <c r="P13" s="119" t="str">
        <f t="shared" si="6"/>
        <v>5-2</v>
      </c>
    </row>
    <row r="14" spans="1:16" customFormat="1">
      <c r="A14" s="119" t="str">
        <f t="shared" si="0"/>
        <v>5-1</v>
      </c>
      <c r="B14" s="119">
        <f t="shared" si="1"/>
        <v>5</v>
      </c>
      <c r="C14" s="119">
        <f t="shared" si="2"/>
        <v>0</v>
      </c>
      <c r="D14" s="119">
        <f t="shared" si="3"/>
        <v>1</v>
      </c>
      <c r="E14" s="115" t="s">
        <v>2486</v>
      </c>
      <c r="F14" s="115" t="s">
        <v>2513</v>
      </c>
      <c r="G14" s="115" t="s">
        <v>2558</v>
      </c>
      <c r="H14" s="115" t="s">
        <v>2554</v>
      </c>
      <c r="I14" s="115" t="s">
        <v>2468</v>
      </c>
      <c r="J14" s="115" t="s">
        <v>2473</v>
      </c>
      <c r="K14" s="115">
        <v>30186567</v>
      </c>
      <c r="L14" s="115">
        <v>39.576000000000001</v>
      </c>
      <c r="M14" s="115">
        <v>2</v>
      </c>
      <c r="N14" s="119" t="str">
        <f t="shared" si="4"/>
        <v>Москва, проезд № 607,д.14</v>
      </c>
      <c r="O14" s="119">
        <f t="shared" si="5"/>
        <v>3</v>
      </c>
      <c r="P14" s="119" t="str">
        <f t="shared" si="6"/>
        <v>5-3</v>
      </c>
    </row>
    <row r="15" spans="1:16" customFormat="1">
      <c r="A15" s="119" t="str">
        <f t="shared" si="0"/>
        <v>5-2</v>
      </c>
      <c r="B15" s="119">
        <f t="shared" si="1"/>
        <v>5</v>
      </c>
      <c r="C15" s="119">
        <f t="shared" si="2"/>
        <v>1</v>
      </c>
      <c r="D15" s="119">
        <f t="shared" si="3"/>
        <v>2</v>
      </c>
      <c r="E15" s="115" t="s">
        <v>2486</v>
      </c>
      <c r="F15" s="115" t="s">
        <v>2513</v>
      </c>
      <c r="G15" s="115" t="s">
        <v>2558</v>
      </c>
      <c r="H15" s="115" t="s">
        <v>2555</v>
      </c>
      <c r="I15" s="115" t="s">
        <v>2468</v>
      </c>
      <c r="J15" s="115" t="s">
        <v>2474</v>
      </c>
      <c r="K15" s="115">
        <v>30186563</v>
      </c>
      <c r="L15" s="115">
        <v>151.96100000000001</v>
      </c>
      <c r="M15" s="115">
        <v>15</v>
      </c>
      <c r="N15" s="119" t="str">
        <f t="shared" si="4"/>
        <v>Москва, ул.Шоссейная,2б</v>
      </c>
      <c r="O15" s="119">
        <f t="shared" si="5"/>
        <v>4</v>
      </c>
      <c r="P15" s="119" t="str">
        <f t="shared" si="6"/>
        <v>5-4</v>
      </c>
    </row>
    <row r="16" spans="1:16" customFormat="1">
      <c r="A16" s="119" t="str">
        <f t="shared" si="0"/>
        <v>6-1</v>
      </c>
      <c r="B16" s="119">
        <f t="shared" si="1"/>
        <v>6</v>
      </c>
      <c r="C16" s="119">
        <f t="shared" si="2"/>
        <v>1</v>
      </c>
      <c r="D16" s="119">
        <f t="shared" si="3"/>
        <v>1</v>
      </c>
      <c r="E16" s="115" t="s">
        <v>2487</v>
      </c>
      <c r="F16" s="115" t="s">
        <v>2517</v>
      </c>
      <c r="G16" s="115" t="s">
        <v>2558</v>
      </c>
      <c r="H16" s="115" t="s">
        <v>2556</v>
      </c>
      <c r="I16" s="115" t="s">
        <v>2475</v>
      </c>
      <c r="J16" s="115" t="s">
        <v>2476</v>
      </c>
      <c r="K16" s="115">
        <v>30186640</v>
      </c>
      <c r="L16" s="115">
        <v>5708.1480000000001</v>
      </c>
      <c r="M16" s="115">
        <v>305</v>
      </c>
      <c r="N16" s="119" t="str">
        <f t="shared" si="4"/>
        <v>МО г.Видное,Ленинский р-н, Белокаменное ш.,вл.14,лит.Е,к.№1 эт.1,пом.№1,часть комн.№12</v>
      </c>
      <c r="O16" s="119">
        <f t="shared" si="5"/>
        <v>1</v>
      </c>
      <c r="P16" s="119" t="str">
        <f t="shared" si="6"/>
        <v>6-1</v>
      </c>
    </row>
    <row r="17" spans="1:16" customFormat="1">
      <c r="A17" s="119"/>
      <c r="B17" s="119"/>
      <c r="C17" s="119"/>
      <c r="D17" s="119"/>
      <c r="E17" s="115"/>
      <c r="F17" s="115"/>
      <c r="G17" s="115"/>
      <c r="H17" s="115"/>
      <c r="I17" s="115"/>
      <c r="J17" s="115"/>
      <c r="K17" s="115"/>
      <c r="L17" s="115"/>
      <c r="M17" s="115"/>
      <c r="N17" s="119"/>
      <c r="O17" s="119"/>
      <c r="P17" s="119"/>
    </row>
    <row r="18" spans="1:16" customFormat="1">
      <c r="A18" s="119"/>
      <c r="B18" s="119"/>
      <c r="C18" s="119"/>
      <c r="D18" s="119"/>
      <c r="E18" s="115"/>
      <c r="F18" s="115"/>
      <c r="G18" s="115"/>
      <c r="H18" s="115"/>
      <c r="I18" s="115"/>
      <c r="J18" s="115"/>
      <c r="K18" s="115"/>
      <c r="L18" s="115"/>
      <c r="M18" s="115"/>
      <c r="N18" s="119"/>
      <c r="O18" s="119"/>
      <c r="P18" s="119"/>
    </row>
    <row r="19" spans="1:16">
      <c r="A19" s="271"/>
      <c r="B19" s="271"/>
      <c r="C19" s="271"/>
      <c r="D19" s="272"/>
      <c r="F19" s="273"/>
      <c r="G19" s="77" t="s">
        <v>2560</v>
      </c>
      <c r="H19" s="273" t="s">
        <v>2566</v>
      </c>
      <c r="I19" s="273"/>
      <c r="J19" s="273"/>
      <c r="K19" s="273"/>
      <c r="L19" s="273"/>
      <c r="M19" s="273"/>
      <c r="N19" s="271"/>
      <c r="O19" s="271"/>
      <c r="P19" s="271"/>
    </row>
    <row r="20" spans="1:16" ht="19.5" customHeight="1">
      <c r="A20" s="271"/>
      <c r="B20" s="271"/>
      <c r="C20" s="271"/>
      <c r="D20" s="272"/>
      <c r="F20" s="273"/>
      <c r="G20" s="78" t="s">
        <v>2561</v>
      </c>
      <c r="H20" s="273" t="s">
        <v>2567</v>
      </c>
      <c r="I20" s="273"/>
      <c r="J20" s="273"/>
      <c r="K20" s="273"/>
      <c r="L20" s="273"/>
      <c r="M20" s="273"/>
      <c r="N20" s="271"/>
      <c r="O20" s="271"/>
      <c r="P20" s="271"/>
    </row>
    <row r="21" spans="1:16">
      <c r="A21" s="271"/>
      <c r="B21" s="271"/>
      <c r="C21" s="271"/>
      <c r="D21" s="272"/>
      <c r="F21" s="273"/>
      <c r="G21" s="271" t="s">
        <v>2562</v>
      </c>
      <c r="H21" s="273"/>
      <c r="I21" s="273"/>
      <c r="J21" s="273"/>
      <c r="K21" s="273"/>
      <c r="L21" s="273"/>
      <c r="M21" s="273"/>
      <c r="N21" s="271"/>
      <c r="O21" s="271"/>
      <c r="P21" s="271"/>
    </row>
    <row r="22" spans="1:16">
      <c r="A22" s="271"/>
      <c r="B22" s="271"/>
      <c r="C22" s="271"/>
      <c r="D22" s="272"/>
      <c r="F22" s="273"/>
      <c r="G22" s="274" t="s">
        <v>2563</v>
      </c>
      <c r="H22" s="273"/>
      <c r="I22" s="273"/>
      <c r="J22" s="273"/>
      <c r="K22" s="273"/>
      <c r="L22" s="273"/>
      <c r="M22" s="273"/>
      <c r="N22" s="271"/>
      <c r="O22" s="271"/>
      <c r="P22" s="271"/>
    </row>
    <row r="23" spans="1:16" customFormat="1">
      <c r="A23" s="119"/>
      <c r="B23" s="119"/>
      <c r="C23" s="119"/>
      <c r="D23" s="119"/>
      <c r="E23" s="115"/>
      <c r="F23" s="115"/>
      <c r="G23" s="115"/>
      <c r="H23" s="115"/>
      <c r="I23" s="115"/>
      <c r="J23" s="115"/>
      <c r="K23" s="115"/>
      <c r="L23" s="115"/>
      <c r="M23" s="115"/>
      <c r="N23" s="119"/>
      <c r="O23" s="119"/>
      <c r="P23" s="119"/>
    </row>
    <row r="24" spans="1:16" customFormat="1">
      <c r="A24" s="119"/>
      <c r="B24" s="119"/>
      <c r="C24" s="119"/>
      <c r="D24" s="119"/>
      <c r="E24" s="115"/>
      <c r="F24" s="115"/>
      <c r="G24" s="80"/>
      <c r="H24" s="115"/>
      <c r="I24" s="115"/>
      <c r="J24" s="115"/>
      <c r="K24" s="115"/>
      <c r="L24" s="115"/>
      <c r="M24" s="115"/>
      <c r="N24" s="119"/>
      <c r="O24" s="119"/>
      <c r="P24" s="119"/>
    </row>
    <row r="25" spans="1:16" customFormat="1">
      <c r="A25" s="119"/>
      <c r="B25" s="119"/>
      <c r="C25" s="119"/>
      <c r="D25" s="119"/>
      <c r="E25" s="115"/>
      <c r="F25" s="115"/>
      <c r="G25" s="115"/>
      <c r="H25" s="115"/>
      <c r="I25" s="115"/>
      <c r="J25" s="115"/>
      <c r="K25" s="115"/>
      <c r="L25" s="115"/>
      <c r="M25" s="115"/>
      <c r="N25" s="119"/>
      <c r="O25" s="119"/>
      <c r="P25" s="119"/>
    </row>
    <row r="26" spans="1:16" customFormat="1">
      <c r="A26" s="119"/>
      <c r="B26" s="119"/>
      <c r="C26" s="119"/>
      <c r="D26" s="119"/>
      <c r="E26" s="115"/>
      <c r="F26" s="115"/>
      <c r="G26" s="115"/>
      <c r="H26" s="115"/>
      <c r="I26" s="115"/>
      <c r="J26" s="115"/>
      <c r="K26" s="115"/>
      <c r="L26" s="115"/>
      <c r="M26" s="115"/>
      <c r="N26" s="119"/>
      <c r="O26" s="119"/>
      <c r="P26" s="119"/>
    </row>
    <row r="27" spans="1:16" customFormat="1">
      <c r="A27" s="119"/>
      <c r="B27" s="119"/>
      <c r="C27" s="119"/>
      <c r="D27" s="119"/>
      <c r="E27" s="115"/>
      <c r="F27" s="115"/>
      <c r="G27" s="115"/>
      <c r="H27" s="115"/>
      <c r="I27" s="115"/>
      <c r="J27" s="115"/>
      <c r="K27" s="115"/>
      <c r="L27" s="115"/>
      <c r="M27" s="115"/>
      <c r="N27" s="119"/>
      <c r="O27" s="119"/>
      <c r="P27" s="119"/>
    </row>
    <row r="28" spans="1:16" customFormat="1">
      <c r="A28" s="119"/>
      <c r="B28" s="119"/>
      <c r="C28" s="119"/>
      <c r="D28" s="119"/>
      <c r="E28" s="115"/>
      <c r="F28" s="115"/>
      <c r="G28" s="115"/>
      <c r="H28" s="115"/>
      <c r="I28" s="115"/>
      <c r="J28" s="115"/>
      <c r="K28" s="115"/>
      <c r="L28" s="115"/>
      <c r="M28" s="115"/>
      <c r="N28" s="119"/>
      <c r="O28" s="119"/>
      <c r="P28" s="119"/>
    </row>
    <row r="29" spans="1:16" customFormat="1">
      <c r="A29" s="119"/>
      <c r="B29" s="119"/>
      <c r="C29" s="119"/>
      <c r="D29" s="119"/>
      <c r="E29" s="115"/>
      <c r="F29" s="115"/>
      <c r="G29" s="115"/>
      <c r="H29" s="115"/>
      <c r="I29" s="115"/>
      <c r="J29" s="115"/>
      <c r="K29" s="115"/>
      <c r="L29" s="115"/>
      <c r="M29" s="115"/>
      <c r="N29" s="119"/>
      <c r="O29" s="119"/>
      <c r="P29" s="119"/>
    </row>
    <row r="30" spans="1:16" customFormat="1">
      <c r="A30" s="119"/>
      <c r="B30" s="119"/>
      <c r="C30" s="119"/>
      <c r="D30" s="119"/>
      <c r="E30" s="115"/>
      <c r="F30" s="115"/>
      <c r="G30" s="115"/>
      <c r="H30" s="115"/>
      <c r="I30" s="115"/>
      <c r="J30" s="115"/>
      <c r="K30" s="115"/>
      <c r="L30" s="115"/>
      <c r="M30" s="115"/>
      <c r="N30" s="119"/>
      <c r="O30" s="119"/>
      <c r="P30" s="119"/>
    </row>
    <row r="31" spans="1:16" customFormat="1">
      <c r="A31" s="119"/>
      <c r="B31" s="119"/>
      <c r="C31" s="119"/>
      <c r="D31" s="119"/>
      <c r="E31" s="115"/>
      <c r="F31" s="115"/>
      <c r="G31" s="115"/>
      <c r="H31" s="115"/>
      <c r="I31" s="115"/>
      <c r="J31" s="115"/>
      <c r="K31" s="115"/>
      <c r="L31" s="115"/>
      <c r="M31" s="115"/>
      <c r="N31" s="119"/>
      <c r="O31" s="119"/>
      <c r="P31" s="119"/>
    </row>
    <row r="32" spans="1:16" customFormat="1">
      <c r="A32" s="119"/>
      <c r="B32" s="119"/>
      <c r="C32" s="119"/>
      <c r="D32" s="119"/>
      <c r="E32" s="115"/>
      <c r="F32" s="115"/>
      <c r="G32" s="115"/>
      <c r="H32" s="115"/>
      <c r="I32" s="115"/>
      <c r="J32" s="115"/>
      <c r="K32" s="115"/>
      <c r="L32" s="115"/>
      <c r="M32" s="115"/>
      <c r="N32" s="119"/>
      <c r="O32" s="119"/>
      <c r="P32" s="119"/>
    </row>
    <row r="33" spans="1:16" customFormat="1">
      <c r="A33" s="119"/>
      <c r="B33" s="119"/>
      <c r="C33" s="119"/>
      <c r="D33" s="119"/>
      <c r="E33" s="115"/>
      <c r="F33" s="115"/>
      <c r="G33" s="115"/>
      <c r="H33" s="115"/>
      <c r="I33" s="115"/>
      <c r="J33" s="115"/>
      <c r="K33" s="115"/>
      <c r="L33" s="115"/>
      <c r="M33" s="115"/>
      <c r="N33" s="119"/>
      <c r="O33" s="119"/>
      <c r="P33" s="119"/>
    </row>
    <row r="34" spans="1:16" customFormat="1">
      <c r="A34" s="119"/>
      <c r="B34" s="119"/>
      <c r="C34" s="119"/>
      <c r="D34" s="119"/>
      <c r="E34" s="115"/>
      <c r="F34" s="115"/>
      <c r="G34" s="115"/>
      <c r="H34" s="115"/>
      <c r="I34" s="115"/>
      <c r="J34" s="115"/>
      <c r="K34" s="115"/>
      <c r="L34" s="115"/>
      <c r="M34" s="115"/>
      <c r="N34" s="119"/>
      <c r="O34" s="119"/>
      <c r="P34" s="119"/>
    </row>
    <row r="35" spans="1:16" customFormat="1">
      <c r="A35" s="119"/>
      <c r="B35" s="119"/>
      <c r="C35" s="119"/>
      <c r="D35" s="119"/>
      <c r="E35" s="115"/>
      <c r="F35" s="115"/>
      <c r="G35" s="115"/>
      <c r="H35" s="115"/>
      <c r="I35" s="115"/>
      <c r="J35" s="115"/>
      <c r="K35" s="115"/>
      <c r="L35" s="115"/>
      <c r="M35" s="115"/>
      <c r="N35" s="119"/>
      <c r="O35" s="119"/>
      <c r="P35" s="119"/>
    </row>
    <row r="36" spans="1:16" customFormat="1">
      <c r="A36" s="119"/>
      <c r="B36" s="119"/>
      <c r="C36" s="119"/>
      <c r="D36" s="119"/>
      <c r="E36" s="115"/>
      <c r="F36" s="115"/>
      <c r="G36" s="115"/>
      <c r="H36" s="115"/>
      <c r="I36" s="115"/>
      <c r="J36" s="115"/>
      <c r="K36" s="115"/>
      <c r="L36" s="115"/>
      <c r="M36" s="115"/>
      <c r="N36" s="119"/>
      <c r="O36" s="119"/>
      <c r="P36" s="119"/>
    </row>
    <row r="37" spans="1:16" customFormat="1">
      <c r="A37" s="119"/>
      <c r="B37" s="119"/>
      <c r="C37" s="119"/>
      <c r="D37" s="119"/>
      <c r="E37" s="115"/>
      <c r="F37" s="115"/>
      <c r="G37" s="115"/>
      <c r="H37" s="115"/>
      <c r="I37" s="115"/>
      <c r="J37" s="115"/>
      <c r="K37" s="115"/>
      <c r="L37" s="115"/>
      <c r="M37" s="115"/>
      <c r="N37" s="119"/>
      <c r="O37" s="119"/>
      <c r="P37" s="119"/>
    </row>
    <row r="38" spans="1:16" customFormat="1">
      <c r="A38" s="119"/>
      <c r="B38" s="119"/>
      <c r="C38" s="119"/>
      <c r="D38" s="119"/>
      <c r="E38" s="115"/>
      <c r="F38" s="115"/>
      <c r="G38" s="115"/>
      <c r="H38" s="115"/>
      <c r="I38" s="115"/>
      <c r="J38" s="115"/>
      <c r="K38" s="115"/>
      <c r="L38" s="115"/>
      <c r="M38" s="115"/>
      <c r="N38" s="119"/>
      <c r="O38" s="119"/>
      <c r="P38" s="119"/>
    </row>
    <row r="39" spans="1:16" customFormat="1">
      <c r="A39" s="119"/>
      <c r="B39" s="119"/>
      <c r="C39" s="119"/>
      <c r="D39" s="119"/>
      <c r="E39" s="115"/>
      <c r="F39" s="115"/>
      <c r="G39" s="115"/>
      <c r="H39" s="115"/>
      <c r="I39" s="115"/>
      <c r="J39" s="115"/>
      <c r="K39" s="115"/>
      <c r="L39" s="115"/>
      <c r="M39" s="115"/>
      <c r="N39" s="119"/>
      <c r="O39" s="119"/>
      <c r="P39" s="119"/>
    </row>
    <row r="40" spans="1:16" customFormat="1">
      <c r="A40" s="119"/>
      <c r="B40" s="119"/>
      <c r="C40" s="119"/>
      <c r="D40" s="119"/>
      <c r="E40" s="115"/>
      <c r="F40" s="115"/>
      <c r="G40" s="115"/>
      <c r="H40" s="115"/>
      <c r="I40" s="115"/>
      <c r="J40" s="115"/>
      <c r="K40" s="115"/>
      <c r="L40" s="115"/>
      <c r="M40" s="115"/>
      <c r="N40" s="119"/>
      <c r="O40" s="119"/>
      <c r="P40" s="119"/>
    </row>
    <row r="41" spans="1:16" customFormat="1">
      <c r="A41" s="119"/>
      <c r="B41" s="119"/>
      <c r="C41" s="119"/>
      <c r="D41" s="119"/>
      <c r="E41" s="115"/>
      <c r="F41" s="115"/>
      <c r="G41" s="115"/>
      <c r="H41" s="115"/>
      <c r="I41" s="115"/>
      <c r="J41" s="115"/>
      <c r="K41" s="115"/>
      <c r="L41" s="115"/>
      <c r="M41" s="115"/>
      <c r="N41" s="119"/>
      <c r="O41" s="119"/>
      <c r="P41" s="119"/>
    </row>
    <row r="42" spans="1:16" customFormat="1">
      <c r="A42" s="119"/>
      <c r="B42" s="119"/>
      <c r="C42" s="119"/>
      <c r="D42" s="119"/>
      <c r="E42" s="115"/>
      <c r="F42" s="115"/>
      <c r="G42" s="115"/>
      <c r="H42" s="115"/>
      <c r="I42" s="115"/>
      <c r="J42" s="115"/>
      <c r="K42" s="115"/>
      <c r="L42" s="115"/>
      <c r="M42" s="115"/>
      <c r="N42" s="119"/>
      <c r="O42" s="119"/>
      <c r="P42" s="119"/>
    </row>
    <row r="43" spans="1:16" customFormat="1">
      <c r="A43" s="119"/>
      <c r="B43" s="119"/>
      <c r="C43" s="119"/>
      <c r="D43" s="119"/>
      <c r="E43" s="115"/>
      <c r="F43" s="115"/>
      <c r="G43" s="115"/>
      <c r="H43" s="115"/>
      <c r="I43" s="115"/>
      <c r="J43" s="115"/>
      <c r="K43" s="115"/>
      <c r="L43" s="115"/>
      <c r="M43" s="115"/>
      <c r="N43" s="119"/>
      <c r="O43" s="119"/>
      <c r="P43" s="119"/>
    </row>
    <row r="44" spans="1:16" customFormat="1">
      <c r="A44" s="119"/>
      <c r="B44" s="119"/>
      <c r="C44" s="119"/>
      <c r="D44" s="119"/>
      <c r="E44" s="115"/>
      <c r="F44" s="115"/>
      <c r="G44" s="115"/>
      <c r="H44" s="115"/>
      <c r="I44" s="115"/>
      <c r="J44" s="115"/>
      <c r="K44" s="115"/>
      <c r="L44" s="115"/>
      <c r="M44" s="115"/>
      <c r="N44" s="119"/>
      <c r="O44" s="119"/>
      <c r="P44" s="119"/>
    </row>
    <row r="45" spans="1:16" customFormat="1">
      <c r="A45" s="119"/>
      <c r="B45" s="119"/>
      <c r="C45" s="119"/>
      <c r="D45" s="119"/>
      <c r="E45" s="115"/>
      <c r="F45" s="115"/>
      <c r="G45" s="115"/>
      <c r="H45" s="115"/>
      <c r="I45" s="115"/>
      <c r="J45" s="115"/>
      <c r="K45" s="115"/>
      <c r="L45" s="115"/>
      <c r="M45" s="115"/>
      <c r="N45" s="119"/>
      <c r="O45" s="119"/>
      <c r="P45" s="119"/>
    </row>
    <row r="46" spans="1:16" customFormat="1">
      <c r="A46" s="119"/>
      <c r="B46" s="119"/>
      <c r="C46" s="119"/>
      <c r="D46" s="119"/>
      <c r="E46" s="115"/>
      <c r="F46" s="115"/>
      <c r="G46" s="115"/>
      <c r="H46" s="115"/>
      <c r="I46" s="115"/>
      <c r="J46" s="115"/>
      <c r="K46" s="115"/>
      <c r="L46" s="115"/>
      <c r="M46" s="115"/>
      <c r="N46" s="119"/>
      <c r="O46" s="119"/>
      <c r="P46" s="119"/>
    </row>
    <row r="47" spans="1:16" customFormat="1">
      <c r="A47" s="119"/>
      <c r="B47" s="119"/>
      <c r="C47" s="119"/>
      <c r="D47" s="119"/>
      <c r="E47" s="115"/>
      <c r="F47" s="115"/>
      <c r="G47" s="115"/>
      <c r="H47" s="115"/>
      <c r="I47" s="115"/>
      <c r="J47" s="115"/>
      <c r="K47" s="115"/>
      <c r="L47" s="115"/>
      <c r="M47" s="115"/>
      <c r="N47" s="119"/>
      <c r="O47" s="119"/>
      <c r="P47" s="119"/>
    </row>
    <row r="48" spans="1:16" customFormat="1">
      <c r="A48" s="119"/>
      <c r="B48" s="119"/>
      <c r="C48" s="119"/>
      <c r="D48" s="119"/>
      <c r="E48" s="115"/>
      <c r="F48" s="115"/>
      <c r="G48" s="115"/>
      <c r="H48" s="115"/>
      <c r="I48" s="115"/>
      <c r="J48" s="115"/>
      <c r="K48" s="115"/>
      <c r="L48" s="115"/>
      <c r="M48" s="115"/>
      <c r="N48" s="119"/>
      <c r="O48" s="119"/>
      <c r="P48" s="119"/>
    </row>
    <row r="49" spans="1:16" customFormat="1">
      <c r="A49" s="119"/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9"/>
      <c r="O49" s="119"/>
      <c r="P49" s="119"/>
    </row>
    <row r="50" spans="1:16" customFormat="1">
      <c r="A50" s="119"/>
      <c r="B50" s="119"/>
      <c r="C50" s="119"/>
      <c r="D50" s="119"/>
      <c r="E50" s="115"/>
      <c r="F50" s="115"/>
      <c r="G50" s="115"/>
      <c r="H50" s="115"/>
      <c r="I50" s="115"/>
      <c r="J50" s="115"/>
      <c r="K50" s="115"/>
      <c r="L50" s="115"/>
      <c r="M50" s="115"/>
      <c r="N50" s="119"/>
      <c r="O50" s="119"/>
      <c r="P50" s="119"/>
    </row>
    <row r="51" spans="1:16" customFormat="1">
      <c r="A51" s="119"/>
      <c r="B51" s="119"/>
      <c r="C51" s="119"/>
      <c r="D51" s="119"/>
      <c r="E51" s="115"/>
      <c r="F51" s="115"/>
      <c r="G51" s="115"/>
      <c r="H51" s="115"/>
      <c r="I51" s="115"/>
      <c r="J51" s="115"/>
      <c r="K51" s="115"/>
      <c r="L51" s="115"/>
      <c r="M51" s="115"/>
      <c r="N51" s="119"/>
      <c r="O51" s="119"/>
      <c r="P51" s="119"/>
    </row>
    <row r="52" spans="1:16" customFormat="1">
      <c r="A52" s="119"/>
      <c r="B52" s="119"/>
      <c r="C52" s="119"/>
      <c r="D52" s="119"/>
      <c r="E52" s="115"/>
      <c r="F52" s="115"/>
      <c r="G52" s="115"/>
      <c r="H52" s="115"/>
      <c r="I52" s="115"/>
      <c r="J52" s="115"/>
      <c r="K52" s="115"/>
      <c r="L52" s="115"/>
      <c r="M52" s="115"/>
      <c r="N52" s="119"/>
      <c r="O52" s="119"/>
      <c r="P52" s="119"/>
    </row>
    <row r="53" spans="1:16" customFormat="1">
      <c r="A53" s="119"/>
      <c r="B53" s="119"/>
      <c r="C53" s="119"/>
      <c r="D53" s="119"/>
      <c r="E53" s="115"/>
      <c r="F53" s="115"/>
      <c r="G53" s="115"/>
      <c r="H53" s="115"/>
      <c r="I53" s="115"/>
      <c r="J53" s="115"/>
      <c r="K53" s="115"/>
      <c r="L53" s="115"/>
      <c r="M53" s="115"/>
      <c r="N53" s="119"/>
      <c r="O53" s="119"/>
      <c r="P53" s="119"/>
    </row>
    <row r="54" spans="1:16" customFormat="1">
      <c r="A54" s="119"/>
      <c r="B54" s="119"/>
      <c r="C54" s="119"/>
      <c r="D54" s="119"/>
      <c r="E54" s="115"/>
      <c r="F54" s="115"/>
      <c r="G54" s="115"/>
      <c r="H54" s="115"/>
      <c r="I54" s="115"/>
      <c r="J54" s="115"/>
      <c r="K54" s="115"/>
      <c r="L54" s="115"/>
      <c r="M54" s="115"/>
      <c r="N54" s="119"/>
      <c r="O54" s="119"/>
      <c r="P54" s="119"/>
    </row>
    <row r="55" spans="1:16" customFormat="1">
      <c r="A55" s="119"/>
      <c r="B55" s="119"/>
      <c r="C55" s="119"/>
      <c r="D55" s="119"/>
      <c r="E55" s="115"/>
      <c r="F55" s="115"/>
      <c r="G55" s="115"/>
      <c r="H55" s="115"/>
      <c r="I55" s="115"/>
      <c r="J55" s="115"/>
      <c r="K55" s="115"/>
      <c r="L55" s="115"/>
      <c r="M55" s="115"/>
      <c r="N55" s="119"/>
      <c r="O55" s="119"/>
      <c r="P55" s="119"/>
    </row>
    <row r="56" spans="1:16" customFormat="1">
      <c r="A56" s="119"/>
      <c r="B56" s="119"/>
      <c r="C56" s="119"/>
      <c r="D56" s="119"/>
      <c r="E56" s="115"/>
      <c r="F56" s="115"/>
      <c r="G56" s="115"/>
      <c r="H56" s="115"/>
      <c r="I56" s="115"/>
      <c r="J56" s="115"/>
      <c r="K56" s="115"/>
      <c r="L56" s="115"/>
      <c r="M56" s="115"/>
      <c r="N56" s="119"/>
      <c r="O56" s="119"/>
      <c r="P56" s="119"/>
    </row>
    <row r="57" spans="1:16" customFormat="1">
      <c r="A57" s="119"/>
      <c r="B57" s="119"/>
      <c r="C57" s="119"/>
      <c r="D57" s="119"/>
      <c r="E57" s="115"/>
      <c r="F57" s="115"/>
      <c r="G57" s="115"/>
      <c r="H57" s="115"/>
      <c r="I57" s="115"/>
      <c r="J57" s="115"/>
      <c r="K57" s="115"/>
      <c r="L57" s="115"/>
      <c r="M57" s="115"/>
      <c r="N57" s="119"/>
      <c r="O57" s="119"/>
      <c r="P57" s="119"/>
    </row>
    <row r="58" spans="1:16" customFormat="1">
      <c r="A58" s="119"/>
      <c r="B58" s="119"/>
      <c r="C58" s="119"/>
      <c r="D58" s="119"/>
      <c r="E58" s="115"/>
      <c r="F58" s="115"/>
      <c r="G58" s="115"/>
      <c r="H58" s="115"/>
      <c r="I58" s="115"/>
      <c r="J58" s="115"/>
      <c r="K58" s="115"/>
      <c r="L58" s="115"/>
      <c r="M58" s="115"/>
      <c r="N58" s="119"/>
      <c r="O58" s="119"/>
      <c r="P58" s="119"/>
    </row>
    <row r="59" spans="1:16" customFormat="1">
      <c r="A59" s="119"/>
      <c r="B59" s="119"/>
      <c r="C59" s="119"/>
      <c r="D59" s="119"/>
      <c r="E59" s="115"/>
      <c r="F59" s="115"/>
      <c r="G59" s="115"/>
      <c r="H59" s="115"/>
      <c r="I59" s="115"/>
      <c r="J59" s="115"/>
      <c r="K59" s="115"/>
      <c r="L59" s="115"/>
      <c r="M59" s="115"/>
      <c r="N59" s="119"/>
      <c r="O59" s="119"/>
      <c r="P59" s="119"/>
    </row>
    <row r="60" spans="1:16" customFormat="1">
      <c r="A60" s="119"/>
      <c r="B60" s="119"/>
      <c r="C60" s="119"/>
      <c r="D60" s="119"/>
      <c r="E60" s="115"/>
      <c r="F60" s="115"/>
      <c r="G60" s="115"/>
      <c r="H60" s="115"/>
      <c r="I60" s="115"/>
      <c r="J60" s="115"/>
      <c r="K60" s="115"/>
      <c r="L60" s="115"/>
      <c r="M60" s="115"/>
      <c r="N60" s="119"/>
      <c r="O60" s="119"/>
      <c r="P60" s="119"/>
    </row>
    <row r="61" spans="1:16" customFormat="1">
      <c r="A61" s="119"/>
      <c r="B61" s="119"/>
      <c r="C61" s="119"/>
      <c r="D61" s="119"/>
      <c r="E61" s="115"/>
      <c r="F61" s="115"/>
      <c r="G61" s="115"/>
      <c r="H61" s="115"/>
      <c r="I61" s="115"/>
      <c r="J61" s="115"/>
      <c r="K61" s="115"/>
      <c r="L61" s="115"/>
      <c r="M61" s="115"/>
      <c r="N61" s="119"/>
      <c r="O61" s="119"/>
      <c r="P61" s="119"/>
    </row>
    <row r="62" spans="1:16" customFormat="1">
      <c r="A62" s="119"/>
      <c r="B62" s="119"/>
      <c r="C62" s="119"/>
      <c r="D62" s="119"/>
      <c r="E62" s="115"/>
      <c r="F62" s="115"/>
      <c r="G62" s="115"/>
      <c r="H62" s="115"/>
      <c r="I62" s="115"/>
      <c r="J62" s="115"/>
      <c r="K62" s="115"/>
      <c r="L62" s="115"/>
      <c r="M62" s="115"/>
      <c r="N62" s="119"/>
      <c r="O62" s="119"/>
      <c r="P62" s="119"/>
    </row>
    <row r="63" spans="1:16" customFormat="1">
      <c r="A63" s="119"/>
      <c r="B63" s="119"/>
      <c r="C63" s="119"/>
      <c r="D63" s="119"/>
      <c r="E63" s="115"/>
      <c r="F63" s="115"/>
      <c r="G63" s="115"/>
      <c r="H63" s="115"/>
      <c r="I63" s="115"/>
      <c r="J63" s="115"/>
      <c r="K63" s="115"/>
      <c r="L63" s="115"/>
      <c r="M63" s="115"/>
      <c r="N63" s="119"/>
      <c r="O63" s="119"/>
      <c r="P63" s="119"/>
    </row>
    <row r="64" spans="1:16" customFormat="1">
      <c r="A64" s="119"/>
      <c r="B64" s="119"/>
      <c r="C64" s="119"/>
      <c r="D64" s="119"/>
      <c r="E64" s="115"/>
      <c r="F64" s="115"/>
      <c r="G64" s="115"/>
      <c r="H64" s="115"/>
      <c r="I64" s="115"/>
      <c r="J64" s="115"/>
      <c r="K64" s="115"/>
      <c r="L64" s="115"/>
      <c r="M64" s="115"/>
      <c r="N64" s="119"/>
      <c r="O64" s="119"/>
      <c r="P64" s="119"/>
    </row>
    <row r="65" spans="1:16" customFormat="1">
      <c r="A65" s="119"/>
      <c r="B65" s="119"/>
      <c r="C65" s="119"/>
      <c r="D65" s="119"/>
      <c r="E65" s="115"/>
      <c r="F65" s="115"/>
      <c r="G65" s="115"/>
      <c r="H65" s="115"/>
      <c r="I65" s="115"/>
      <c r="J65" s="115"/>
      <c r="K65" s="115"/>
      <c r="L65" s="115"/>
      <c r="M65" s="115"/>
      <c r="N65" s="119"/>
      <c r="O65" s="119"/>
      <c r="P65" s="119"/>
    </row>
    <row r="66" spans="1:16" customFormat="1">
      <c r="A66" s="119"/>
      <c r="B66" s="119"/>
      <c r="C66" s="119"/>
      <c r="D66" s="119"/>
      <c r="E66" s="115"/>
      <c r="F66" s="115"/>
      <c r="G66" s="115"/>
      <c r="H66" s="115"/>
      <c r="I66" s="115"/>
      <c r="J66" s="115"/>
      <c r="K66" s="115"/>
      <c r="L66" s="115"/>
      <c r="M66" s="115"/>
      <c r="N66" s="119"/>
      <c r="O66" s="119"/>
      <c r="P66" s="119"/>
    </row>
    <row r="67" spans="1:16" customFormat="1">
      <c r="A67" s="119"/>
      <c r="B67" s="119"/>
      <c r="C67" s="119"/>
      <c r="D67" s="119"/>
      <c r="E67" s="115"/>
      <c r="F67" s="115"/>
      <c r="G67" s="115"/>
      <c r="H67" s="115"/>
      <c r="I67" s="115"/>
      <c r="J67" s="115"/>
      <c r="K67" s="115"/>
      <c r="L67" s="115"/>
      <c r="M67" s="115"/>
      <c r="N67" s="119"/>
      <c r="O67" s="119"/>
      <c r="P67" s="119"/>
    </row>
    <row r="68" spans="1:16" customFormat="1">
      <c r="A68" s="119"/>
      <c r="B68" s="119"/>
      <c r="C68" s="119"/>
      <c r="D68" s="119"/>
      <c r="E68" s="115"/>
      <c r="F68" s="115"/>
      <c r="G68" s="115"/>
      <c r="H68" s="115"/>
      <c r="I68" s="115"/>
      <c r="J68" s="115"/>
      <c r="K68" s="115"/>
      <c r="L68" s="115"/>
      <c r="M68" s="115"/>
      <c r="N68" s="119"/>
      <c r="O68" s="119"/>
      <c r="P68" s="119"/>
    </row>
    <row r="69" spans="1:16" customFormat="1">
      <c r="A69" s="119"/>
      <c r="B69" s="119"/>
      <c r="C69" s="119"/>
      <c r="D69" s="119"/>
      <c r="E69" s="115"/>
      <c r="F69" s="115"/>
      <c r="G69" s="115"/>
      <c r="H69" s="115"/>
      <c r="I69" s="115"/>
      <c r="J69" s="115"/>
      <c r="K69" s="115"/>
      <c r="L69" s="115"/>
      <c r="M69" s="115"/>
      <c r="N69" s="119"/>
      <c r="O69" s="119"/>
      <c r="P69" s="119"/>
    </row>
    <row r="70" spans="1:16" customFormat="1">
      <c r="A70" s="119"/>
      <c r="B70" s="119"/>
      <c r="C70" s="119"/>
      <c r="D70" s="119"/>
      <c r="E70" s="115"/>
      <c r="F70" s="115"/>
      <c r="G70" s="115"/>
      <c r="H70" s="115"/>
      <c r="I70" s="115"/>
      <c r="J70" s="115"/>
      <c r="K70" s="115"/>
      <c r="L70" s="115"/>
      <c r="M70" s="115"/>
      <c r="N70" s="119"/>
      <c r="O70" s="119"/>
      <c r="P70" s="119"/>
    </row>
    <row r="71" spans="1:16" customFormat="1">
      <c r="A71" s="119"/>
      <c r="B71" s="119"/>
      <c r="C71" s="119"/>
      <c r="D71" s="119"/>
      <c r="E71" s="115"/>
      <c r="F71" s="115"/>
      <c r="G71" s="115"/>
      <c r="H71" s="115"/>
      <c r="I71" s="115"/>
      <c r="J71" s="115"/>
      <c r="K71" s="115"/>
      <c r="L71" s="115"/>
      <c r="M71" s="115"/>
      <c r="N71" s="119"/>
      <c r="O71" s="119"/>
      <c r="P71" s="119"/>
    </row>
    <row r="72" spans="1:16" customFormat="1">
      <c r="A72" s="119"/>
      <c r="B72" s="119"/>
      <c r="C72" s="119"/>
      <c r="D72" s="119"/>
      <c r="E72" s="115"/>
      <c r="F72" s="115"/>
      <c r="G72" s="115"/>
      <c r="H72" s="115"/>
      <c r="I72" s="115"/>
      <c r="J72" s="115"/>
      <c r="K72" s="115"/>
      <c r="L72" s="115"/>
      <c r="M72" s="115"/>
      <c r="N72" s="119"/>
      <c r="O72" s="119"/>
      <c r="P72" s="119"/>
    </row>
    <row r="73" spans="1:16" customFormat="1">
      <c r="A73" s="119"/>
      <c r="B73" s="119"/>
      <c r="C73" s="119"/>
      <c r="D73" s="119"/>
      <c r="E73" s="115"/>
      <c r="F73" s="115"/>
      <c r="G73" s="115"/>
      <c r="H73" s="115"/>
      <c r="I73" s="115"/>
      <c r="J73" s="115"/>
      <c r="K73" s="115"/>
      <c r="L73" s="115"/>
      <c r="M73" s="115"/>
      <c r="N73" s="119"/>
      <c r="O73" s="119"/>
      <c r="P73" s="119"/>
    </row>
    <row r="74" spans="1:16" customFormat="1">
      <c r="A74" s="119"/>
      <c r="B74" s="119"/>
      <c r="C74" s="119"/>
      <c r="D74" s="119"/>
      <c r="E74" s="115"/>
      <c r="F74" s="115"/>
      <c r="G74" s="115"/>
      <c r="H74" s="115"/>
      <c r="I74" s="115"/>
      <c r="J74" s="115"/>
      <c r="K74" s="115"/>
      <c r="L74" s="115"/>
      <c r="M74" s="115"/>
      <c r="N74" s="119"/>
      <c r="O74" s="119"/>
      <c r="P74" s="119"/>
    </row>
    <row r="75" spans="1:16" customFormat="1">
      <c r="A75" s="119"/>
      <c r="B75" s="119"/>
      <c r="C75" s="119"/>
      <c r="D75" s="119"/>
      <c r="E75" s="115"/>
      <c r="F75" s="115"/>
      <c r="G75" s="115"/>
      <c r="H75" s="115"/>
      <c r="I75" s="115"/>
      <c r="J75" s="115"/>
      <c r="K75" s="115"/>
      <c r="L75" s="115"/>
      <c r="M75" s="115"/>
      <c r="N75" s="119"/>
      <c r="O75" s="119"/>
      <c r="P75" s="119"/>
    </row>
    <row r="76" spans="1:16" customFormat="1">
      <c r="A76" s="119"/>
      <c r="B76" s="119"/>
      <c r="C76" s="119"/>
      <c r="D76" s="119"/>
      <c r="E76" s="115"/>
      <c r="F76" s="115"/>
      <c r="G76" s="115"/>
      <c r="H76" s="115"/>
      <c r="I76" s="115"/>
      <c r="J76" s="115"/>
      <c r="K76" s="115"/>
      <c r="L76" s="115"/>
      <c r="M76" s="115"/>
      <c r="N76" s="119"/>
      <c r="O76" s="119"/>
      <c r="P76" s="119"/>
    </row>
    <row r="77" spans="1:16" customFormat="1">
      <c r="A77" s="119"/>
      <c r="B77" s="119"/>
      <c r="C77" s="119"/>
      <c r="D77" s="119"/>
      <c r="E77" s="115"/>
      <c r="F77" s="115"/>
      <c r="G77" s="115"/>
      <c r="H77" s="115"/>
      <c r="I77" s="115"/>
      <c r="J77" s="115"/>
      <c r="K77" s="115"/>
      <c r="L77" s="115"/>
      <c r="M77" s="115"/>
      <c r="N77" s="119"/>
      <c r="O77" s="119"/>
      <c r="P77" s="119"/>
    </row>
    <row r="78" spans="1:16" customFormat="1">
      <c r="A78" s="119"/>
      <c r="B78" s="119"/>
      <c r="C78" s="119"/>
      <c r="D78" s="119"/>
      <c r="E78" s="115"/>
      <c r="F78" s="115"/>
      <c r="G78" s="115"/>
      <c r="H78" s="115"/>
      <c r="I78" s="115"/>
      <c r="J78" s="115"/>
      <c r="K78" s="115"/>
      <c r="L78" s="115"/>
      <c r="M78" s="115"/>
      <c r="N78" s="119"/>
      <c r="O78" s="119"/>
      <c r="P78" s="119"/>
    </row>
    <row r="79" spans="1:16" customFormat="1">
      <c r="A79" s="119"/>
      <c r="B79" s="119"/>
      <c r="C79" s="119"/>
      <c r="D79" s="119"/>
      <c r="E79" s="115"/>
      <c r="F79" s="115"/>
      <c r="G79" s="115"/>
      <c r="H79" s="115"/>
      <c r="I79" s="115"/>
      <c r="J79" s="115"/>
      <c r="K79" s="115"/>
      <c r="L79" s="115"/>
      <c r="M79" s="115"/>
      <c r="N79" s="119"/>
      <c r="O79" s="119"/>
      <c r="P79" s="119"/>
    </row>
    <row r="80" spans="1:16" customFormat="1">
      <c r="A80" s="119"/>
      <c r="B80" s="119"/>
      <c r="C80" s="119"/>
      <c r="D80" s="119"/>
      <c r="E80" s="115"/>
      <c r="F80" s="115"/>
      <c r="G80" s="115"/>
      <c r="H80" s="115"/>
      <c r="I80" s="115"/>
      <c r="J80" s="115"/>
      <c r="K80" s="115"/>
      <c r="L80" s="115"/>
      <c r="M80" s="115"/>
      <c r="N80" s="119"/>
      <c r="O80" s="119"/>
      <c r="P80" s="119"/>
    </row>
    <row r="81" spans="1:16" customFormat="1">
      <c r="A81" s="119"/>
      <c r="B81" s="119"/>
      <c r="C81" s="119"/>
      <c r="D81" s="119"/>
      <c r="E81" s="115"/>
      <c r="F81" s="115"/>
      <c r="G81" s="115"/>
      <c r="H81" s="115"/>
      <c r="I81" s="115"/>
      <c r="J81" s="115"/>
      <c r="K81" s="115"/>
      <c r="L81" s="115"/>
      <c r="M81" s="115"/>
      <c r="N81" s="119"/>
      <c r="O81" s="119"/>
      <c r="P81" s="119"/>
    </row>
    <row r="82" spans="1:16" customFormat="1">
      <c r="A82" s="119"/>
      <c r="B82" s="119"/>
      <c r="C82" s="119"/>
      <c r="D82" s="119"/>
      <c r="E82" s="115"/>
      <c r="F82" s="115"/>
      <c r="G82" s="115"/>
      <c r="H82" s="115"/>
      <c r="I82" s="115"/>
      <c r="J82" s="115"/>
      <c r="K82" s="115"/>
      <c r="L82" s="115"/>
      <c r="M82" s="115"/>
      <c r="N82" s="119"/>
      <c r="O82" s="119"/>
      <c r="P82" s="119"/>
    </row>
    <row r="83" spans="1:16" customFormat="1">
      <c r="A83" s="119"/>
      <c r="B83" s="119"/>
      <c r="C83" s="119"/>
      <c r="D83" s="119"/>
      <c r="E83" s="115"/>
      <c r="F83" s="115"/>
      <c r="G83" s="115"/>
      <c r="H83" s="115"/>
      <c r="I83" s="115"/>
      <c r="J83" s="115"/>
      <c r="K83" s="115"/>
      <c r="L83" s="115"/>
      <c r="M83" s="115"/>
      <c r="N83" s="119"/>
      <c r="O83" s="119"/>
      <c r="P83" s="119"/>
    </row>
    <row r="84" spans="1:16" customFormat="1">
      <c r="A84" s="119"/>
      <c r="B84" s="119"/>
      <c r="C84" s="119"/>
      <c r="D84" s="119"/>
      <c r="E84" s="115"/>
      <c r="F84" s="115"/>
      <c r="G84" s="115"/>
      <c r="H84" s="115"/>
      <c r="I84" s="115"/>
      <c r="J84" s="115"/>
      <c r="K84" s="115"/>
      <c r="L84" s="115"/>
      <c r="M84" s="115"/>
      <c r="N84" s="119"/>
      <c r="O84" s="119"/>
      <c r="P84" s="119"/>
    </row>
    <row r="85" spans="1:16" customFormat="1">
      <c r="A85" s="119"/>
      <c r="B85" s="119"/>
      <c r="C85" s="119"/>
      <c r="D85" s="119"/>
      <c r="E85" s="115"/>
      <c r="F85" s="115"/>
      <c r="G85" s="115"/>
      <c r="H85" s="115"/>
      <c r="I85" s="115"/>
      <c r="J85" s="115"/>
      <c r="K85" s="115"/>
      <c r="L85" s="115"/>
      <c r="M85" s="115"/>
      <c r="N85" s="119"/>
      <c r="O85" s="119"/>
      <c r="P85" s="119"/>
    </row>
    <row r="86" spans="1:16" customFormat="1">
      <c r="A86" s="119"/>
      <c r="B86" s="119"/>
      <c r="C86" s="119"/>
      <c r="D86" s="119"/>
      <c r="E86" s="115"/>
      <c r="F86" s="115"/>
      <c r="G86" s="115"/>
      <c r="H86" s="115"/>
      <c r="I86" s="115"/>
      <c r="J86" s="115"/>
      <c r="K86" s="115"/>
      <c r="L86" s="115"/>
      <c r="M86" s="115"/>
      <c r="N86" s="119"/>
      <c r="O86" s="119"/>
      <c r="P86" s="119"/>
    </row>
    <row r="87" spans="1:16" customFormat="1">
      <c r="A87" s="119"/>
      <c r="B87" s="119"/>
      <c r="C87" s="119"/>
      <c r="D87" s="119"/>
      <c r="E87" s="115"/>
      <c r="F87" s="115"/>
      <c r="G87" s="115"/>
      <c r="H87" s="115"/>
      <c r="I87" s="115"/>
      <c r="J87" s="115"/>
      <c r="K87" s="115"/>
      <c r="L87" s="115"/>
      <c r="M87" s="115"/>
      <c r="N87" s="119"/>
      <c r="O87" s="119"/>
      <c r="P87" s="119"/>
    </row>
    <row r="88" spans="1:16" customFormat="1">
      <c r="A88" s="119"/>
      <c r="B88" s="119"/>
      <c r="C88" s="119"/>
      <c r="D88" s="119"/>
      <c r="E88" s="115"/>
      <c r="F88" s="115"/>
      <c r="G88" s="115"/>
      <c r="H88" s="115"/>
      <c r="I88" s="115"/>
      <c r="J88" s="115"/>
      <c r="K88" s="115"/>
      <c r="L88" s="115"/>
      <c r="M88" s="115"/>
      <c r="N88" s="119"/>
      <c r="O88" s="119"/>
      <c r="P88" s="119"/>
    </row>
    <row r="89" spans="1:16" customFormat="1">
      <c r="A89" s="119"/>
      <c r="B89" s="119"/>
      <c r="C89" s="119"/>
      <c r="D89" s="119"/>
      <c r="E89" s="115"/>
      <c r="F89" s="115"/>
      <c r="G89" s="115"/>
      <c r="H89" s="115"/>
      <c r="I89" s="115"/>
      <c r="J89" s="115"/>
      <c r="K89" s="115"/>
      <c r="L89" s="115"/>
      <c r="M89" s="115"/>
      <c r="N89" s="119"/>
      <c r="O89" s="119"/>
      <c r="P89" s="119"/>
    </row>
    <row r="90" spans="1:16" customFormat="1">
      <c r="A90" s="119"/>
      <c r="B90" s="119"/>
      <c r="C90" s="119"/>
      <c r="D90" s="119"/>
      <c r="E90" s="115"/>
      <c r="F90" s="115"/>
      <c r="G90" s="115"/>
      <c r="H90" s="115"/>
      <c r="I90" s="115"/>
      <c r="J90" s="115"/>
      <c r="K90" s="115"/>
      <c r="L90" s="115"/>
      <c r="M90" s="115"/>
      <c r="N90" s="119"/>
      <c r="O90" s="119"/>
      <c r="P90" s="119"/>
    </row>
    <row r="91" spans="1:16" customFormat="1">
      <c r="A91" s="119"/>
      <c r="B91" s="119"/>
      <c r="C91" s="119"/>
      <c r="D91" s="119"/>
      <c r="E91" s="115"/>
      <c r="F91" s="115"/>
      <c r="G91" s="115"/>
      <c r="H91" s="115"/>
      <c r="I91" s="115"/>
      <c r="J91" s="115"/>
      <c r="K91" s="115"/>
      <c r="L91" s="115"/>
      <c r="M91" s="115"/>
      <c r="N91" s="119"/>
      <c r="O91" s="119"/>
      <c r="P91" s="119"/>
    </row>
    <row r="92" spans="1:16" customFormat="1">
      <c r="A92" s="119"/>
      <c r="B92" s="119"/>
      <c r="C92" s="119"/>
      <c r="D92" s="119"/>
      <c r="E92" s="115"/>
      <c r="F92" s="115"/>
      <c r="G92" s="115"/>
      <c r="H92" s="115"/>
      <c r="I92" s="115"/>
      <c r="J92" s="115"/>
      <c r="K92" s="115"/>
      <c r="L92" s="115"/>
      <c r="M92" s="115"/>
      <c r="N92" s="119"/>
      <c r="O92" s="119"/>
      <c r="P92" s="119"/>
    </row>
    <row r="93" spans="1:16" customFormat="1">
      <c r="A93" s="119"/>
      <c r="B93" s="119"/>
      <c r="C93" s="119"/>
      <c r="D93" s="119"/>
      <c r="E93" s="115"/>
      <c r="F93" s="115"/>
      <c r="G93" s="115"/>
      <c r="H93" s="115"/>
      <c r="I93" s="115"/>
      <c r="J93" s="115"/>
      <c r="K93" s="115"/>
      <c r="L93" s="115"/>
      <c r="M93" s="115"/>
      <c r="N93" s="119"/>
      <c r="O93" s="119"/>
      <c r="P93" s="119"/>
    </row>
    <row r="94" spans="1:16" customFormat="1">
      <c r="A94" s="119"/>
      <c r="B94" s="119"/>
      <c r="C94" s="119"/>
      <c r="D94" s="119"/>
      <c r="E94" s="115"/>
      <c r="F94" s="115"/>
      <c r="G94" s="115"/>
      <c r="H94" s="115"/>
      <c r="I94" s="115"/>
      <c r="J94" s="115"/>
      <c r="K94" s="115"/>
      <c r="L94" s="115"/>
      <c r="M94" s="115"/>
      <c r="N94" s="119"/>
      <c r="O94" s="119"/>
      <c r="P94" s="119"/>
    </row>
    <row r="95" spans="1:16" customFormat="1">
      <c r="A95" s="119"/>
      <c r="B95" s="119"/>
      <c r="C95" s="119"/>
      <c r="D95" s="119"/>
      <c r="E95" s="115"/>
      <c r="F95" s="115"/>
      <c r="G95" s="115"/>
      <c r="H95" s="115"/>
      <c r="I95" s="115"/>
      <c r="J95" s="115"/>
      <c r="K95" s="115"/>
      <c r="L95" s="115"/>
      <c r="M95" s="115"/>
      <c r="N95" s="119"/>
      <c r="O95" s="119"/>
      <c r="P95" s="119"/>
    </row>
    <row r="96" spans="1:16" customFormat="1">
      <c r="A96" s="119"/>
      <c r="B96" s="119"/>
      <c r="C96" s="119"/>
      <c r="D96" s="119"/>
      <c r="E96" s="115"/>
      <c r="F96" s="115"/>
      <c r="G96" s="115"/>
      <c r="H96" s="115"/>
      <c r="I96" s="115"/>
      <c r="J96" s="115"/>
      <c r="K96" s="115"/>
      <c r="L96" s="115"/>
      <c r="M96" s="115"/>
      <c r="N96" s="119"/>
      <c r="O96" s="119"/>
      <c r="P96" s="119"/>
    </row>
    <row r="97" spans="1:16" customFormat="1">
      <c r="A97" s="119"/>
      <c r="B97" s="119"/>
      <c r="C97" s="119"/>
      <c r="D97" s="119"/>
      <c r="E97" s="115"/>
      <c r="F97" s="115"/>
      <c r="G97" s="115"/>
      <c r="H97" s="115"/>
      <c r="I97" s="115"/>
      <c r="J97" s="115"/>
      <c r="K97" s="115"/>
      <c r="L97" s="115"/>
      <c r="M97" s="115"/>
      <c r="N97" s="119"/>
      <c r="O97" s="119"/>
      <c r="P97" s="119"/>
    </row>
    <row r="98" spans="1:16" customFormat="1">
      <c r="A98" s="119"/>
      <c r="B98" s="119"/>
      <c r="C98" s="119"/>
      <c r="D98" s="119"/>
      <c r="E98" s="115"/>
      <c r="F98" s="115"/>
      <c r="G98" s="115"/>
      <c r="H98" s="115"/>
      <c r="I98" s="115"/>
      <c r="J98" s="115"/>
      <c r="K98" s="115"/>
      <c r="L98" s="115"/>
      <c r="M98" s="115"/>
      <c r="N98" s="119"/>
      <c r="O98" s="119"/>
      <c r="P98" s="119"/>
    </row>
    <row r="99" spans="1:16" customFormat="1">
      <c r="A99" s="119"/>
      <c r="B99" s="119"/>
      <c r="C99" s="119"/>
      <c r="D99" s="119"/>
      <c r="E99" s="115"/>
      <c r="F99" s="115"/>
      <c r="G99" s="115"/>
      <c r="H99" s="115"/>
      <c r="I99" s="115"/>
      <c r="J99" s="115"/>
      <c r="K99" s="115"/>
      <c r="L99" s="115"/>
      <c r="M99" s="115"/>
      <c r="N99" s="119"/>
      <c r="O99" s="119"/>
      <c r="P99" s="119"/>
    </row>
    <row r="100" spans="1:16" customFormat="1">
      <c r="A100" s="119"/>
      <c r="B100" s="119"/>
      <c r="C100" s="119"/>
      <c r="D100" s="119"/>
      <c r="E100" s="115"/>
      <c r="F100" s="115"/>
      <c r="G100" s="115"/>
      <c r="H100" s="115"/>
      <c r="I100" s="115"/>
      <c r="J100" s="115"/>
      <c r="K100" s="115"/>
      <c r="L100" s="115"/>
      <c r="M100" s="115"/>
      <c r="N100" s="119"/>
      <c r="O100" s="119"/>
      <c r="P100" s="119"/>
    </row>
    <row r="101" spans="1:16" customFormat="1">
      <c r="A101" s="119"/>
      <c r="B101" s="119"/>
      <c r="C101" s="119"/>
      <c r="D101" s="119"/>
      <c r="E101" s="115"/>
      <c r="F101" s="115"/>
      <c r="G101" s="115"/>
      <c r="H101" s="115"/>
      <c r="I101" s="115"/>
      <c r="J101" s="115"/>
      <c r="K101" s="115"/>
      <c r="L101" s="115"/>
      <c r="M101" s="115"/>
      <c r="N101" s="119"/>
      <c r="O101" s="119"/>
      <c r="P101" s="119"/>
    </row>
    <row r="102" spans="1:16" customFormat="1">
      <c r="A102" s="119"/>
      <c r="B102" s="119"/>
      <c r="C102" s="119"/>
      <c r="D102" s="119"/>
      <c r="E102" s="115"/>
      <c r="F102" s="115"/>
      <c r="G102" s="115"/>
      <c r="H102" s="115"/>
      <c r="I102" s="115"/>
      <c r="J102" s="115"/>
      <c r="K102" s="115"/>
      <c r="L102" s="115"/>
      <c r="M102" s="115"/>
      <c r="N102" s="119"/>
      <c r="O102" s="119"/>
      <c r="P102" s="119"/>
    </row>
    <row r="103" spans="1:16" customFormat="1">
      <c r="A103" s="119"/>
      <c r="B103" s="119"/>
      <c r="C103" s="119"/>
      <c r="D103" s="119"/>
      <c r="E103" s="115"/>
      <c r="F103" s="115"/>
      <c r="G103" s="115"/>
      <c r="H103" s="115"/>
      <c r="I103" s="115"/>
      <c r="J103" s="115"/>
      <c r="K103" s="115"/>
      <c r="L103" s="115"/>
      <c r="M103" s="115"/>
      <c r="N103" s="119"/>
      <c r="O103" s="119"/>
      <c r="P103" s="119"/>
    </row>
    <row r="104" spans="1:16" customFormat="1">
      <c r="A104" s="119"/>
      <c r="B104" s="119"/>
      <c r="C104" s="119"/>
      <c r="D104" s="119"/>
      <c r="E104" s="115"/>
      <c r="F104" s="115"/>
      <c r="G104" s="115"/>
      <c r="H104" s="115"/>
      <c r="I104" s="115"/>
      <c r="J104" s="115"/>
      <c r="K104" s="115"/>
      <c r="L104" s="115"/>
      <c r="M104" s="115"/>
      <c r="N104" s="119"/>
      <c r="O104" s="119"/>
      <c r="P104" s="119"/>
    </row>
    <row r="105" spans="1:16" customFormat="1">
      <c r="A105" s="119"/>
      <c r="B105" s="119"/>
      <c r="C105" s="119"/>
      <c r="D105" s="119"/>
      <c r="E105" s="115"/>
      <c r="F105" s="115"/>
      <c r="G105" s="115"/>
      <c r="H105" s="115"/>
      <c r="I105" s="115"/>
      <c r="J105" s="115"/>
      <c r="K105" s="115"/>
      <c r="L105" s="115"/>
      <c r="M105" s="115"/>
      <c r="N105" s="119"/>
      <c r="O105" s="119"/>
      <c r="P105" s="119"/>
    </row>
    <row r="106" spans="1:16" customFormat="1">
      <c r="A106" s="119"/>
      <c r="B106" s="119"/>
      <c r="C106" s="119"/>
      <c r="D106" s="119"/>
      <c r="E106" s="115"/>
      <c r="F106" s="115"/>
      <c r="G106" s="115"/>
      <c r="H106" s="115"/>
      <c r="I106" s="115"/>
      <c r="J106" s="115"/>
      <c r="K106" s="115"/>
      <c r="L106" s="115"/>
      <c r="M106" s="115"/>
      <c r="N106" s="119"/>
      <c r="O106" s="119"/>
      <c r="P106" s="119"/>
    </row>
    <row r="107" spans="1:16" customFormat="1">
      <c r="A107" s="119"/>
      <c r="B107" s="119"/>
      <c r="C107" s="119"/>
      <c r="D107" s="119"/>
      <c r="E107" s="115"/>
      <c r="F107" s="115"/>
      <c r="G107" s="115"/>
      <c r="H107" s="115"/>
      <c r="I107" s="115"/>
      <c r="J107" s="115"/>
      <c r="K107" s="115"/>
      <c r="L107" s="115"/>
      <c r="M107" s="115"/>
      <c r="N107" s="119"/>
      <c r="O107" s="119"/>
      <c r="P107" s="119"/>
    </row>
    <row r="108" spans="1:16" customFormat="1">
      <c r="A108" s="119"/>
      <c r="B108" s="119"/>
      <c r="C108" s="119"/>
      <c r="D108" s="119"/>
      <c r="E108" s="115"/>
      <c r="F108" s="115"/>
      <c r="G108" s="115"/>
      <c r="H108" s="115"/>
      <c r="I108" s="115"/>
      <c r="J108" s="115"/>
      <c r="K108" s="115"/>
      <c r="L108" s="115"/>
      <c r="M108" s="115"/>
      <c r="N108" s="119"/>
      <c r="O108" s="119"/>
      <c r="P108" s="119"/>
    </row>
    <row r="109" spans="1:16" customFormat="1">
      <c r="A109" s="119"/>
      <c r="B109" s="119"/>
      <c r="C109" s="119"/>
      <c r="D109" s="119"/>
      <c r="E109" s="115"/>
      <c r="F109" s="115"/>
      <c r="G109" s="115"/>
      <c r="H109" s="115"/>
      <c r="I109" s="115"/>
      <c r="J109" s="115"/>
      <c r="K109" s="115"/>
      <c r="L109" s="115"/>
      <c r="M109" s="115"/>
      <c r="N109" s="119"/>
      <c r="O109" s="119"/>
      <c r="P109" s="119"/>
    </row>
    <row r="110" spans="1:16" customFormat="1">
      <c r="A110" s="119"/>
      <c r="B110" s="119"/>
      <c r="C110" s="119"/>
      <c r="D110" s="119"/>
      <c r="E110" s="115"/>
      <c r="F110" s="115"/>
      <c r="G110" s="115"/>
      <c r="H110" s="115"/>
      <c r="I110" s="115"/>
      <c r="J110" s="115"/>
      <c r="K110" s="115"/>
      <c r="L110" s="115"/>
      <c r="M110" s="115"/>
      <c r="N110" s="119"/>
      <c r="O110" s="119"/>
      <c r="P110" s="119"/>
    </row>
    <row r="111" spans="1:16" customFormat="1">
      <c r="A111" s="119"/>
      <c r="B111" s="119"/>
      <c r="C111" s="119"/>
      <c r="D111" s="119"/>
      <c r="E111" s="115"/>
      <c r="F111" s="115"/>
      <c r="G111" s="115"/>
      <c r="H111" s="115"/>
      <c r="I111" s="115"/>
      <c r="J111" s="115"/>
      <c r="K111" s="115"/>
      <c r="L111" s="115"/>
      <c r="M111" s="115"/>
      <c r="N111" s="119"/>
      <c r="O111" s="119"/>
      <c r="P111" s="119"/>
    </row>
    <row r="112" spans="1:16" customFormat="1">
      <c r="A112" s="119"/>
      <c r="B112" s="119"/>
      <c r="C112" s="119"/>
      <c r="D112" s="119"/>
      <c r="E112" s="115"/>
      <c r="F112" s="115"/>
      <c r="G112" s="115"/>
      <c r="H112" s="115"/>
      <c r="I112" s="115"/>
      <c r="J112" s="115"/>
      <c r="K112" s="115"/>
      <c r="L112" s="115"/>
      <c r="M112" s="115"/>
      <c r="N112" s="119"/>
      <c r="O112" s="119"/>
      <c r="P112" s="119"/>
    </row>
    <row r="113" spans="1:16" customFormat="1">
      <c r="A113" s="119"/>
      <c r="B113" s="119"/>
      <c r="C113" s="119"/>
      <c r="D113" s="119"/>
      <c r="E113" s="115"/>
      <c r="F113" s="115"/>
      <c r="G113" s="115"/>
      <c r="H113" s="115"/>
      <c r="I113" s="115"/>
      <c r="J113" s="115"/>
      <c r="K113" s="115"/>
      <c r="L113" s="115"/>
      <c r="M113" s="115"/>
      <c r="N113" s="119"/>
      <c r="O113" s="119"/>
      <c r="P113" s="119"/>
    </row>
    <row r="114" spans="1:16" customFormat="1">
      <c r="A114" s="119"/>
      <c r="B114" s="119"/>
      <c r="C114" s="119"/>
      <c r="D114" s="119"/>
      <c r="E114" s="115"/>
      <c r="F114" s="115"/>
      <c r="G114" s="115"/>
      <c r="H114" s="115"/>
      <c r="I114" s="115"/>
      <c r="J114" s="115"/>
      <c r="K114" s="115"/>
      <c r="L114" s="115"/>
      <c r="M114" s="115"/>
      <c r="N114" s="119"/>
      <c r="O114" s="119"/>
      <c r="P114" s="119"/>
    </row>
    <row r="115" spans="1:16" customFormat="1">
      <c r="A115" s="119"/>
      <c r="B115" s="119"/>
      <c r="C115" s="119"/>
      <c r="D115" s="119"/>
      <c r="E115" s="115"/>
      <c r="F115" s="115"/>
      <c r="G115" s="115"/>
      <c r="H115" s="115"/>
      <c r="I115" s="115"/>
      <c r="J115" s="115"/>
      <c r="K115" s="115"/>
      <c r="L115" s="115"/>
      <c r="M115" s="115"/>
      <c r="N115" s="119"/>
      <c r="O115" s="119"/>
      <c r="P115" s="119"/>
    </row>
    <row r="116" spans="1:16" customFormat="1">
      <c r="A116" s="119"/>
      <c r="B116" s="119"/>
      <c r="C116" s="119"/>
      <c r="D116" s="119"/>
      <c r="E116" s="115"/>
      <c r="F116" s="115"/>
      <c r="G116" s="115"/>
      <c r="H116" s="115"/>
      <c r="I116" s="115"/>
      <c r="J116" s="115"/>
      <c r="K116" s="115"/>
      <c r="L116" s="115"/>
      <c r="M116" s="115"/>
      <c r="N116" s="119"/>
      <c r="O116" s="119"/>
      <c r="P116" s="119"/>
    </row>
    <row r="117" spans="1:16" customFormat="1">
      <c r="A117" s="119"/>
      <c r="B117" s="119"/>
      <c r="C117" s="119"/>
      <c r="D117" s="119"/>
      <c r="E117" s="115"/>
      <c r="F117" s="115"/>
      <c r="G117" s="115"/>
      <c r="H117" s="115"/>
      <c r="I117" s="115"/>
      <c r="J117" s="115"/>
      <c r="K117" s="115"/>
      <c r="L117" s="115"/>
      <c r="M117" s="115"/>
      <c r="N117" s="119"/>
      <c r="O117" s="119"/>
      <c r="P117" s="119"/>
    </row>
    <row r="118" spans="1:16" customFormat="1">
      <c r="A118" s="119"/>
      <c r="B118" s="119"/>
      <c r="C118" s="119"/>
      <c r="D118" s="119"/>
      <c r="E118" s="115"/>
      <c r="F118" s="115"/>
      <c r="G118" s="115"/>
      <c r="H118" s="115"/>
      <c r="I118" s="115"/>
      <c r="J118" s="115"/>
      <c r="K118" s="115"/>
      <c r="L118" s="115"/>
      <c r="M118" s="115"/>
      <c r="N118" s="119"/>
      <c r="O118" s="119"/>
      <c r="P118" s="119"/>
    </row>
    <row r="119" spans="1:16" customFormat="1">
      <c r="A119" s="119"/>
      <c r="B119" s="119"/>
      <c r="C119" s="119"/>
      <c r="D119" s="119"/>
      <c r="E119" s="115"/>
      <c r="F119" s="115"/>
      <c r="G119" s="115"/>
      <c r="H119" s="115"/>
      <c r="I119" s="115"/>
      <c r="J119" s="115"/>
      <c r="K119" s="115"/>
      <c r="L119" s="115"/>
      <c r="M119" s="115"/>
      <c r="N119" s="119"/>
      <c r="O119" s="119"/>
      <c r="P119" s="119"/>
    </row>
    <row r="120" spans="1:16" customFormat="1">
      <c r="A120" s="119"/>
      <c r="B120" s="119"/>
      <c r="C120" s="119"/>
      <c r="D120" s="119"/>
      <c r="E120" s="115"/>
      <c r="F120" s="115"/>
      <c r="G120" s="115"/>
      <c r="H120" s="115"/>
      <c r="I120" s="115"/>
      <c r="J120" s="115"/>
      <c r="K120" s="115"/>
      <c r="L120" s="115"/>
      <c r="M120" s="115"/>
      <c r="N120" s="119"/>
      <c r="O120" s="119"/>
      <c r="P120" s="119"/>
    </row>
    <row r="121" spans="1:16" customFormat="1">
      <c r="A121" s="119"/>
      <c r="B121" s="119"/>
      <c r="C121" s="119"/>
      <c r="D121" s="119"/>
      <c r="E121" s="115"/>
      <c r="F121" s="115"/>
      <c r="G121" s="115"/>
      <c r="H121" s="115"/>
      <c r="I121" s="115"/>
      <c r="J121" s="115"/>
      <c r="K121" s="115"/>
      <c r="L121" s="115"/>
      <c r="M121" s="115"/>
      <c r="N121" s="119"/>
      <c r="O121" s="119"/>
      <c r="P121" s="119"/>
    </row>
    <row r="122" spans="1:16" customFormat="1">
      <c r="A122" s="119"/>
      <c r="B122" s="119"/>
      <c r="C122" s="119"/>
      <c r="D122" s="119"/>
      <c r="E122" s="115"/>
      <c r="F122" s="115"/>
      <c r="G122" s="115"/>
      <c r="H122" s="115"/>
      <c r="I122" s="115"/>
      <c r="J122" s="115"/>
      <c r="K122" s="115"/>
      <c r="L122" s="115"/>
      <c r="M122" s="115"/>
      <c r="N122" s="119"/>
      <c r="O122" s="119"/>
      <c r="P122" s="119"/>
    </row>
    <row r="123" spans="1:16" customFormat="1">
      <c r="A123" s="119"/>
      <c r="B123" s="119"/>
      <c r="C123" s="119"/>
      <c r="D123" s="119"/>
      <c r="E123" s="115"/>
      <c r="F123" s="115"/>
      <c r="G123" s="115"/>
      <c r="H123" s="115"/>
      <c r="I123" s="115"/>
      <c r="J123" s="115"/>
      <c r="K123" s="115"/>
      <c r="L123" s="115"/>
      <c r="M123" s="115"/>
      <c r="N123" s="119"/>
      <c r="O123" s="119"/>
      <c r="P123" s="119"/>
    </row>
    <row r="124" spans="1:16" customFormat="1">
      <c r="A124" s="119"/>
      <c r="B124" s="119"/>
      <c r="C124" s="119"/>
      <c r="D124" s="119"/>
      <c r="E124" s="115"/>
      <c r="F124" s="115"/>
      <c r="G124" s="115"/>
      <c r="H124" s="115"/>
      <c r="I124" s="115"/>
      <c r="J124" s="115"/>
      <c r="K124" s="115"/>
      <c r="L124" s="115"/>
      <c r="M124" s="115"/>
      <c r="N124" s="119"/>
      <c r="O124" s="119"/>
      <c r="P124" s="119"/>
    </row>
    <row r="125" spans="1:16" customFormat="1">
      <c r="A125" s="119"/>
      <c r="B125" s="119"/>
      <c r="C125" s="119"/>
      <c r="D125" s="119"/>
      <c r="E125" s="115"/>
      <c r="F125" s="115"/>
      <c r="G125" s="115"/>
      <c r="H125" s="115"/>
      <c r="I125" s="115"/>
      <c r="J125" s="115"/>
      <c r="K125" s="115"/>
      <c r="L125" s="115"/>
      <c r="M125" s="115"/>
      <c r="N125" s="119"/>
      <c r="O125" s="119"/>
      <c r="P125" s="119"/>
    </row>
    <row r="126" spans="1:16" customFormat="1">
      <c r="A126" s="119"/>
      <c r="B126" s="119"/>
      <c r="C126" s="119"/>
      <c r="D126" s="119"/>
      <c r="E126" s="115"/>
      <c r="F126" s="115"/>
      <c r="G126" s="115"/>
      <c r="H126" s="115"/>
      <c r="I126" s="115"/>
      <c r="J126" s="115"/>
      <c r="K126" s="115"/>
      <c r="L126" s="115"/>
      <c r="M126" s="115"/>
      <c r="N126" s="119"/>
      <c r="O126" s="119"/>
      <c r="P126" s="119"/>
    </row>
    <row r="127" spans="1:16" customFormat="1">
      <c r="A127" s="119"/>
      <c r="B127" s="119"/>
      <c r="C127" s="119"/>
      <c r="D127" s="119"/>
      <c r="E127" s="115"/>
      <c r="F127" s="115"/>
      <c r="G127" s="115"/>
      <c r="H127" s="115"/>
      <c r="I127" s="115"/>
      <c r="J127" s="115"/>
      <c r="K127" s="115"/>
      <c r="L127" s="115"/>
      <c r="M127" s="115"/>
      <c r="N127" s="119"/>
      <c r="O127" s="119"/>
      <c r="P127" s="119"/>
    </row>
    <row r="128" spans="1:16" customFormat="1">
      <c r="A128" s="119"/>
      <c r="B128" s="119"/>
      <c r="C128" s="119"/>
      <c r="D128" s="119"/>
      <c r="E128" s="115"/>
      <c r="F128" s="115"/>
      <c r="G128" s="115"/>
      <c r="H128" s="115"/>
      <c r="I128" s="115"/>
      <c r="J128" s="115"/>
      <c r="K128" s="115"/>
      <c r="L128" s="115"/>
      <c r="M128" s="115"/>
      <c r="N128" s="119"/>
      <c r="O128" s="119"/>
      <c r="P128" s="119"/>
    </row>
    <row r="129" spans="1:16" customFormat="1">
      <c r="A129" s="119"/>
      <c r="B129" s="119"/>
      <c r="C129" s="119"/>
      <c r="D129" s="119"/>
      <c r="E129" s="115"/>
      <c r="F129" s="115"/>
      <c r="G129" s="115"/>
      <c r="H129" s="115"/>
      <c r="I129" s="115"/>
      <c r="J129" s="115"/>
      <c r="K129" s="115"/>
      <c r="L129" s="115"/>
      <c r="M129" s="115"/>
      <c r="N129" s="119"/>
      <c r="O129" s="119"/>
      <c r="P129" s="119"/>
    </row>
    <row r="130" spans="1:16" customFormat="1">
      <c r="A130" s="119"/>
      <c r="B130" s="119"/>
      <c r="C130" s="119"/>
      <c r="D130" s="119"/>
      <c r="E130" s="115"/>
      <c r="F130" s="115"/>
      <c r="G130" s="115"/>
      <c r="H130" s="115"/>
      <c r="I130" s="115"/>
      <c r="J130" s="115"/>
      <c r="K130" s="115"/>
      <c r="L130" s="115"/>
      <c r="M130" s="115"/>
      <c r="N130" s="119"/>
      <c r="O130" s="119"/>
      <c r="P130" s="119"/>
    </row>
    <row r="131" spans="1:16" customFormat="1">
      <c r="A131" s="119"/>
      <c r="B131" s="119"/>
      <c r="C131" s="119"/>
      <c r="D131" s="119"/>
      <c r="E131" s="115"/>
      <c r="F131" s="115"/>
      <c r="G131" s="115"/>
      <c r="H131" s="115"/>
      <c r="I131" s="115"/>
      <c r="J131" s="115"/>
      <c r="K131" s="115"/>
      <c r="L131" s="115"/>
      <c r="M131" s="115"/>
      <c r="N131" s="119"/>
      <c r="O131" s="119"/>
      <c r="P131" s="119"/>
    </row>
    <row r="132" spans="1:16" customFormat="1">
      <c r="A132" s="119"/>
      <c r="B132" s="119"/>
      <c r="C132" s="119"/>
      <c r="D132" s="119"/>
      <c r="E132" s="115"/>
      <c r="F132" s="115"/>
      <c r="G132" s="115"/>
      <c r="H132" s="115"/>
      <c r="I132" s="115"/>
      <c r="J132" s="115"/>
      <c r="K132" s="115"/>
      <c r="L132" s="115"/>
      <c r="M132" s="115"/>
      <c r="N132" s="119"/>
      <c r="O132" s="119"/>
      <c r="P132" s="119"/>
    </row>
    <row r="133" spans="1:16" customFormat="1">
      <c r="A133" s="119"/>
      <c r="B133" s="119"/>
      <c r="C133" s="119"/>
      <c r="D133" s="119"/>
      <c r="E133" s="115"/>
      <c r="F133" s="115"/>
      <c r="G133" s="115"/>
      <c r="H133" s="115"/>
      <c r="I133" s="115"/>
      <c r="J133" s="115"/>
      <c r="K133" s="115"/>
      <c r="L133" s="115"/>
      <c r="M133" s="115"/>
      <c r="N133" s="119"/>
      <c r="O133" s="119"/>
      <c r="P133" s="119"/>
    </row>
    <row r="134" spans="1:16" customFormat="1">
      <c r="A134" s="119"/>
      <c r="B134" s="119"/>
      <c r="C134" s="119"/>
      <c r="D134" s="119"/>
      <c r="E134" s="115"/>
      <c r="F134" s="115"/>
      <c r="G134" s="115"/>
      <c r="H134" s="115"/>
      <c r="I134" s="115"/>
      <c r="J134" s="115"/>
      <c r="K134" s="115"/>
      <c r="L134" s="115"/>
      <c r="M134" s="115"/>
      <c r="N134" s="119"/>
      <c r="O134" s="119"/>
      <c r="P134" s="119"/>
    </row>
    <row r="135" spans="1:16" customFormat="1">
      <c r="A135" s="119"/>
      <c r="B135" s="119"/>
      <c r="C135" s="119"/>
      <c r="D135" s="119"/>
      <c r="E135" s="115"/>
      <c r="F135" s="115"/>
      <c r="G135" s="115"/>
      <c r="H135" s="115"/>
      <c r="I135" s="115"/>
      <c r="J135" s="115"/>
      <c r="K135" s="115"/>
      <c r="L135" s="115"/>
      <c r="M135" s="115"/>
      <c r="N135" s="119"/>
      <c r="O135" s="119"/>
      <c r="P135" s="119"/>
    </row>
    <row r="136" spans="1:16" customFormat="1">
      <c r="A136" s="119"/>
      <c r="B136" s="119"/>
      <c r="C136" s="119"/>
      <c r="D136" s="119"/>
      <c r="E136" s="115"/>
      <c r="F136" s="115"/>
      <c r="G136" s="115"/>
      <c r="H136" s="115"/>
      <c r="I136" s="115"/>
      <c r="J136" s="115"/>
      <c r="K136" s="115"/>
      <c r="L136" s="115"/>
      <c r="M136" s="115"/>
      <c r="N136" s="119"/>
      <c r="O136" s="119"/>
      <c r="P136" s="119"/>
    </row>
    <row r="137" spans="1:16" customFormat="1">
      <c r="A137" s="119"/>
      <c r="B137" s="119"/>
      <c r="C137" s="119"/>
      <c r="D137" s="119"/>
      <c r="E137" s="115"/>
      <c r="F137" s="115"/>
      <c r="G137" s="115"/>
      <c r="H137" s="115"/>
      <c r="I137" s="115"/>
      <c r="J137" s="115"/>
      <c r="K137" s="115"/>
      <c r="L137" s="115"/>
      <c r="M137" s="115"/>
      <c r="N137" s="119"/>
      <c r="O137" s="119"/>
      <c r="P137" s="119"/>
    </row>
    <row r="138" spans="1:16" customFormat="1">
      <c r="A138" s="119"/>
      <c r="B138" s="119"/>
      <c r="C138" s="119"/>
      <c r="D138" s="119"/>
      <c r="E138" s="115"/>
      <c r="F138" s="115"/>
      <c r="G138" s="115"/>
      <c r="H138" s="115"/>
      <c r="I138" s="115"/>
      <c r="J138" s="115"/>
      <c r="K138" s="115"/>
      <c r="L138" s="115"/>
      <c r="M138" s="115"/>
      <c r="N138" s="119"/>
      <c r="O138" s="119"/>
      <c r="P138" s="119"/>
    </row>
    <row r="139" spans="1:16" customFormat="1">
      <c r="A139" s="119"/>
      <c r="B139" s="119"/>
      <c r="C139" s="119"/>
      <c r="D139" s="119"/>
      <c r="E139" s="115"/>
      <c r="F139" s="115"/>
      <c r="G139" s="115"/>
      <c r="H139" s="115"/>
      <c r="I139" s="115"/>
      <c r="J139" s="115"/>
      <c r="K139" s="115"/>
      <c r="L139" s="115"/>
      <c r="M139" s="115"/>
      <c r="N139" s="119"/>
      <c r="O139" s="119"/>
      <c r="P139" s="119"/>
    </row>
    <row r="140" spans="1:16" customFormat="1">
      <c r="A140" s="119"/>
      <c r="B140" s="119"/>
      <c r="C140" s="119"/>
      <c r="D140" s="119"/>
      <c r="E140" s="115"/>
      <c r="F140" s="115"/>
      <c r="G140" s="115"/>
      <c r="H140" s="115"/>
      <c r="I140" s="115"/>
      <c r="J140" s="115"/>
      <c r="K140" s="115"/>
      <c r="L140" s="115"/>
      <c r="M140" s="115"/>
      <c r="N140" s="119"/>
      <c r="O140" s="119"/>
      <c r="P140" s="119"/>
    </row>
    <row r="141" spans="1:16" customFormat="1">
      <c r="A141" s="119"/>
      <c r="B141" s="119"/>
      <c r="C141" s="119"/>
      <c r="D141" s="119"/>
      <c r="E141" s="115"/>
      <c r="F141" s="115"/>
      <c r="G141" s="115"/>
      <c r="H141" s="115"/>
      <c r="I141" s="115"/>
      <c r="J141" s="115"/>
      <c r="K141" s="115"/>
      <c r="L141" s="115"/>
      <c r="M141" s="115"/>
      <c r="N141" s="119"/>
      <c r="O141" s="119"/>
      <c r="P141" s="119"/>
    </row>
    <row r="142" spans="1:16" customFormat="1">
      <c r="A142" s="119"/>
      <c r="B142" s="119"/>
      <c r="C142" s="119"/>
      <c r="D142" s="119"/>
      <c r="E142" s="115"/>
      <c r="F142" s="115"/>
      <c r="G142" s="115"/>
      <c r="H142" s="115"/>
      <c r="I142" s="115"/>
      <c r="J142" s="115"/>
      <c r="K142" s="115"/>
      <c r="L142" s="115"/>
      <c r="M142" s="115"/>
      <c r="N142" s="119"/>
      <c r="O142" s="119"/>
      <c r="P142" s="119"/>
    </row>
    <row r="143" spans="1:16" customFormat="1">
      <c r="A143" s="119"/>
      <c r="B143" s="119"/>
      <c r="C143" s="119"/>
      <c r="D143" s="119"/>
      <c r="E143" s="115"/>
      <c r="F143" s="115"/>
      <c r="G143" s="115"/>
      <c r="H143" s="115"/>
      <c r="I143" s="115"/>
      <c r="J143" s="115"/>
      <c r="K143" s="115"/>
      <c r="L143" s="115"/>
      <c r="M143" s="115"/>
      <c r="N143" s="119"/>
      <c r="O143" s="119"/>
      <c r="P143" s="119"/>
    </row>
    <row r="144" spans="1:16" customFormat="1">
      <c r="A144" s="119"/>
      <c r="B144" s="119"/>
      <c r="C144" s="119"/>
      <c r="D144" s="119"/>
      <c r="E144" s="115"/>
      <c r="F144" s="115"/>
      <c r="G144" s="115"/>
      <c r="H144" s="115"/>
      <c r="I144" s="115"/>
      <c r="J144" s="115"/>
      <c r="K144" s="115"/>
      <c r="L144" s="115"/>
      <c r="M144" s="115"/>
      <c r="N144" s="119"/>
      <c r="O144" s="119"/>
      <c r="P144" s="119"/>
    </row>
    <row r="145" spans="1:16" customFormat="1">
      <c r="A145" s="119"/>
      <c r="B145" s="119"/>
      <c r="C145" s="119"/>
      <c r="D145" s="119"/>
      <c r="E145" s="115"/>
      <c r="F145" s="115"/>
      <c r="G145" s="115"/>
      <c r="H145" s="115"/>
      <c r="I145" s="115"/>
      <c r="J145" s="115"/>
      <c r="K145" s="115"/>
      <c r="L145" s="115"/>
      <c r="M145" s="115"/>
      <c r="N145" s="119"/>
      <c r="O145" s="119"/>
      <c r="P145" s="119"/>
    </row>
    <row r="146" spans="1:16" customFormat="1">
      <c r="A146" s="119"/>
      <c r="B146" s="119"/>
      <c r="C146" s="119"/>
      <c r="D146" s="119"/>
      <c r="E146" s="115"/>
      <c r="F146" s="115"/>
      <c r="G146" s="115"/>
      <c r="H146" s="115"/>
      <c r="I146" s="115"/>
      <c r="J146" s="115"/>
      <c r="K146" s="115"/>
      <c r="L146" s="115"/>
      <c r="M146" s="115"/>
      <c r="N146" s="119"/>
      <c r="O146" s="119"/>
      <c r="P146" s="119"/>
    </row>
    <row r="147" spans="1:16" customFormat="1">
      <c r="A147" s="119"/>
      <c r="B147" s="119"/>
      <c r="C147" s="119"/>
      <c r="D147" s="119"/>
      <c r="E147" s="115"/>
      <c r="F147" s="115"/>
      <c r="G147" s="115"/>
      <c r="H147" s="115"/>
      <c r="I147" s="115"/>
      <c r="J147" s="115"/>
      <c r="K147" s="115"/>
      <c r="L147" s="115"/>
      <c r="M147" s="115"/>
      <c r="N147" s="119"/>
      <c r="O147" s="119"/>
      <c r="P147" s="119"/>
    </row>
    <row r="148" spans="1:16" customFormat="1">
      <c r="A148" s="119"/>
      <c r="B148" s="119"/>
      <c r="C148" s="119"/>
      <c r="D148" s="119"/>
      <c r="E148" s="115"/>
      <c r="F148" s="115"/>
      <c r="G148" s="115"/>
      <c r="H148" s="115"/>
      <c r="I148" s="115"/>
      <c r="J148" s="115"/>
      <c r="K148" s="115"/>
      <c r="L148" s="115"/>
      <c r="M148" s="115"/>
      <c r="N148" s="119"/>
      <c r="O148" s="119"/>
      <c r="P148" s="119"/>
    </row>
    <row r="149" spans="1:16" customFormat="1">
      <c r="A149" s="119"/>
      <c r="B149" s="119"/>
      <c r="C149" s="119"/>
      <c r="D149" s="119"/>
      <c r="E149" s="115"/>
      <c r="F149" s="115"/>
      <c r="G149" s="115"/>
      <c r="H149" s="115"/>
      <c r="I149" s="115"/>
      <c r="J149" s="115"/>
      <c r="K149" s="115"/>
      <c r="L149" s="115"/>
      <c r="M149" s="115"/>
      <c r="N149" s="119"/>
      <c r="O149" s="119"/>
      <c r="P149" s="119"/>
    </row>
    <row r="150" spans="1:16" customFormat="1">
      <c r="A150" s="119"/>
      <c r="B150" s="119"/>
      <c r="C150" s="119"/>
      <c r="D150" s="119"/>
      <c r="E150" s="115"/>
      <c r="F150" s="115"/>
      <c r="G150" s="115"/>
      <c r="H150" s="115"/>
      <c r="I150" s="115"/>
      <c r="J150" s="115"/>
      <c r="K150" s="115"/>
      <c r="L150" s="115"/>
      <c r="M150" s="115"/>
      <c r="N150" s="119"/>
      <c r="O150" s="119"/>
      <c r="P150" s="119"/>
    </row>
    <row r="151" spans="1:16" customFormat="1">
      <c r="A151" s="119"/>
      <c r="B151" s="119"/>
      <c r="C151" s="119"/>
      <c r="D151" s="119"/>
      <c r="E151" s="115"/>
      <c r="F151" s="115"/>
      <c r="G151" s="115"/>
      <c r="H151" s="115"/>
      <c r="I151" s="115"/>
      <c r="J151" s="115"/>
      <c r="K151" s="115"/>
      <c r="L151" s="115"/>
      <c r="M151" s="115"/>
      <c r="N151" s="119"/>
      <c r="O151" s="119"/>
      <c r="P151" s="119"/>
    </row>
    <row r="152" spans="1:16" customFormat="1">
      <c r="A152" s="119"/>
      <c r="B152" s="119"/>
      <c r="C152" s="119"/>
      <c r="D152" s="119"/>
      <c r="E152" s="115"/>
      <c r="F152" s="115"/>
      <c r="G152" s="115"/>
      <c r="H152" s="115"/>
      <c r="I152" s="115"/>
      <c r="J152" s="115"/>
      <c r="K152" s="115"/>
      <c r="L152" s="115"/>
      <c r="M152" s="115"/>
      <c r="N152" s="119"/>
      <c r="O152" s="119"/>
      <c r="P152" s="119"/>
    </row>
    <row r="153" spans="1:16" customFormat="1">
      <c r="A153" s="119"/>
      <c r="B153" s="119"/>
      <c r="C153" s="119"/>
      <c r="D153" s="119"/>
      <c r="E153" s="115"/>
      <c r="F153" s="115"/>
      <c r="G153" s="115"/>
      <c r="H153" s="115"/>
      <c r="I153" s="115"/>
      <c r="J153" s="115"/>
      <c r="K153" s="115"/>
      <c r="L153" s="115"/>
      <c r="M153" s="115"/>
      <c r="N153" s="119"/>
      <c r="O153" s="119"/>
      <c r="P153" s="119"/>
    </row>
    <row r="154" spans="1:16" customFormat="1">
      <c r="A154" s="119"/>
      <c r="B154" s="119"/>
      <c r="C154" s="119"/>
      <c r="D154" s="119"/>
      <c r="E154" s="115"/>
      <c r="F154" s="115"/>
      <c r="G154" s="115"/>
      <c r="H154" s="115"/>
      <c r="I154" s="115"/>
      <c r="J154" s="115"/>
      <c r="K154" s="115"/>
      <c r="L154" s="115"/>
      <c r="M154" s="115"/>
      <c r="N154" s="119"/>
      <c r="O154" s="119"/>
      <c r="P154" s="119"/>
    </row>
    <row r="155" spans="1:16" customFormat="1">
      <c r="A155" s="119"/>
      <c r="B155" s="119"/>
      <c r="C155" s="119"/>
      <c r="D155" s="119"/>
      <c r="E155" s="115"/>
      <c r="F155" s="115"/>
      <c r="G155" s="115"/>
      <c r="H155" s="115"/>
      <c r="I155" s="115"/>
      <c r="J155" s="115"/>
      <c r="K155" s="115"/>
      <c r="L155" s="115"/>
      <c r="M155" s="115"/>
      <c r="N155" s="119"/>
      <c r="O155" s="119"/>
      <c r="P155" s="119"/>
    </row>
    <row r="156" spans="1:16" customFormat="1">
      <c r="A156" s="119"/>
      <c r="B156" s="119"/>
      <c r="C156" s="119"/>
      <c r="D156" s="119"/>
      <c r="E156" s="115"/>
      <c r="F156" s="115"/>
      <c r="G156" s="115"/>
      <c r="H156" s="115"/>
      <c r="I156" s="115"/>
      <c r="J156" s="115"/>
      <c r="K156" s="115"/>
      <c r="L156" s="115"/>
      <c r="M156" s="115"/>
      <c r="N156" s="119"/>
      <c r="O156" s="119"/>
      <c r="P156" s="119"/>
    </row>
    <row r="157" spans="1:16" customFormat="1">
      <c r="A157" s="119"/>
      <c r="B157" s="119"/>
      <c r="C157" s="119"/>
      <c r="D157" s="119"/>
      <c r="E157" s="115"/>
      <c r="F157" s="115"/>
      <c r="G157" s="115"/>
      <c r="H157" s="115"/>
      <c r="I157" s="115"/>
      <c r="J157" s="115"/>
      <c r="K157" s="115"/>
      <c r="L157" s="115"/>
      <c r="M157" s="115"/>
      <c r="N157" s="119"/>
      <c r="O157" s="119"/>
      <c r="P157" s="119"/>
    </row>
    <row r="158" spans="1:16" customFormat="1">
      <c r="A158" s="119"/>
      <c r="B158" s="119"/>
      <c r="C158" s="119"/>
      <c r="D158" s="119"/>
      <c r="E158" s="115"/>
      <c r="F158" s="115"/>
      <c r="G158" s="115"/>
      <c r="H158" s="115"/>
      <c r="I158" s="115"/>
      <c r="J158" s="115"/>
      <c r="K158" s="115"/>
      <c r="L158" s="115"/>
      <c r="M158" s="115"/>
      <c r="N158" s="119"/>
      <c r="O158" s="119"/>
      <c r="P158" s="119"/>
    </row>
    <row r="159" spans="1:16" customFormat="1">
      <c r="A159" s="119"/>
      <c r="B159" s="119"/>
      <c r="C159" s="119"/>
      <c r="D159" s="119"/>
      <c r="E159" s="115"/>
      <c r="F159" s="115"/>
      <c r="G159" s="115"/>
      <c r="H159" s="115"/>
      <c r="I159" s="115"/>
      <c r="J159" s="115"/>
      <c r="K159" s="115"/>
      <c r="L159" s="115"/>
      <c r="M159" s="115"/>
      <c r="N159" s="119"/>
      <c r="O159" s="119"/>
      <c r="P159" s="119"/>
    </row>
    <row r="160" spans="1:16" customFormat="1">
      <c r="A160" s="119"/>
      <c r="B160" s="119"/>
      <c r="C160" s="119"/>
      <c r="D160" s="119"/>
      <c r="E160" s="115"/>
      <c r="F160" s="115"/>
      <c r="G160" s="115"/>
      <c r="H160" s="115"/>
      <c r="I160" s="115"/>
      <c r="J160" s="115"/>
      <c r="K160" s="115"/>
      <c r="L160" s="115"/>
      <c r="M160" s="115"/>
      <c r="N160" s="119"/>
      <c r="O160" s="119"/>
      <c r="P160" s="119"/>
    </row>
    <row r="161" spans="1:16" customFormat="1">
      <c r="A161" s="119"/>
      <c r="B161" s="119"/>
      <c r="C161" s="119"/>
      <c r="D161" s="119"/>
      <c r="E161" s="115"/>
      <c r="F161" s="115"/>
      <c r="G161" s="115"/>
      <c r="H161" s="115"/>
      <c r="I161" s="115"/>
      <c r="J161" s="115"/>
      <c r="K161" s="115"/>
      <c r="L161" s="115"/>
      <c r="M161" s="115"/>
      <c r="N161" s="119"/>
      <c r="O161" s="119"/>
      <c r="P161" s="119"/>
    </row>
    <row r="162" spans="1:16" customFormat="1">
      <c r="A162" s="119"/>
      <c r="B162" s="119"/>
      <c r="C162" s="119"/>
      <c r="D162" s="119"/>
      <c r="E162" s="115"/>
      <c r="F162" s="115"/>
      <c r="G162" s="115"/>
      <c r="H162" s="115"/>
      <c r="I162" s="115"/>
      <c r="J162" s="115"/>
      <c r="K162" s="115"/>
      <c r="L162" s="115"/>
      <c r="M162" s="115"/>
      <c r="N162" s="119"/>
      <c r="O162" s="119"/>
      <c r="P162" s="119"/>
    </row>
    <row r="163" spans="1:16" customFormat="1">
      <c r="A163" s="119"/>
      <c r="B163" s="119"/>
      <c r="C163" s="119"/>
      <c r="D163" s="119"/>
      <c r="E163" s="115"/>
      <c r="F163" s="115"/>
      <c r="G163" s="115"/>
      <c r="H163" s="115"/>
      <c r="I163" s="115"/>
      <c r="J163" s="115"/>
      <c r="K163" s="115"/>
      <c r="L163" s="115"/>
      <c r="M163" s="115"/>
      <c r="N163" s="119"/>
      <c r="O163" s="119"/>
      <c r="P163" s="119"/>
    </row>
    <row r="164" spans="1:16" customFormat="1">
      <c r="A164" s="119"/>
      <c r="B164" s="119"/>
      <c r="C164" s="119"/>
      <c r="D164" s="119"/>
      <c r="E164" s="115"/>
      <c r="F164" s="115"/>
      <c r="G164" s="115"/>
      <c r="H164" s="115"/>
      <c r="I164" s="115"/>
      <c r="J164" s="115"/>
      <c r="K164" s="115"/>
      <c r="L164" s="115"/>
      <c r="M164" s="115"/>
      <c r="N164" s="119"/>
      <c r="O164" s="119"/>
      <c r="P164" s="119"/>
    </row>
    <row r="165" spans="1:16" customFormat="1">
      <c r="A165" s="119"/>
      <c r="B165" s="119"/>
      <c r="C165" s="119"/>
      <c r="D165" s="119"/>
      <c r="E165" s="115"/>
      <c r="F165" s="115"/>
      <c r="G165" s="115"/>
      <c r="H165" s="115"/>
      <c r="I165" s="115"/>
      <c r="J165" s="115"/>
      <c r="K165" s="115"/>
      <c r="L165" s="115"/>
      <c r="M165" s="115"/>
      <c r="N165" s="119"/>
      <c r="O165" s="119"/>
      <c r="P165" s="119"/>
    </row>
    <row r="166" spans="1:16" customFormat="1">
      <c r="A166" s="119"/>
      <c r="B166" s="119"/>
      <c r="C166" s="119"/>
      <c r="D166" s="119"/>
      <c r="E166" s="115"/>
      <c r="F166" s="115"/>
      <c r="G166" s="115"/>
      <c r="H166" s="115"/>
      <c r="I166" s="115"/>
      <c r="J166" s="115"/>
      <c r="K166" s="115"/>
      <c r="L166" s="115"/>
      <c r="M166" s="115"/>
      <c r="N166" s="119"/>
      <c r="O166" s="119"/>
      <c r="P166" s="119"/>
    </row>
    <row r="167" spans="1:16" customFormat="1">
      <c r="A167" s="119"/>
      <c r="B167" s="119"/>
      <c r="C167" s="119"/>
      <c r="D167" s="119"/>
      <c r="E167" s="115"/>
      <c r="F167" s="115"/>
      <c r="G167" s="115"/>
      <c r="H167" s="115"/>
      <c r="I167" s="115"/>
      <c r="J167" s="115"/>
      <c r="K167" s="115"/>
      <c r="L167" s="115"/>
      <c r="M167" s="115"/>
      <c r="N167" s="119"/>
      <c r="O167" s="119"/>
      <c r="P167" s="119"/>
    </row>
    <row r="168" spans="1:16" customFormat="1">
      <c r="A168" s="119"/>
      <c r="B168" s="119"/>
      <c r="C168" s="119"/>
      <c r="D168" s="119"/>
      <c r="E168" s="115"/>
      <c r="F168" s="115"/>
      <c r="G168" s="115"/>
      <c r="H168" s="115"/>
      <c r="I168" s="115"/>
      <c r="J168" s="115"/>
      <c r="K168" s="115"/>
      <c r="L168" s="115"/>
      <c r="M168" s="115"/>
      <c r="N168" s="119"/>
      <c r="O168" s="119"/>
      <c r="P168" s="119"/>
    </row>
    <row r="169" spans="1:16" customFormat="1">
      <c r="A169" s="119"/>
      <c r="B169" s="119"/>
      <c r="C169" s="119"/>
      <c r="D169" s="119"/>
      <c r="E169" s="115"/>
      <c r="F169" s="115"/>
      <c r="G169" s="115"/>
      <c r="H169" s="115"/>
      <c r="I169" s="115"/>
      <c r="J169" s="115"/>
      <c r="K169" s="115"/>
      <c r="L169" s="115"/>
      <c r="M169" s="115"/>
      <c r="N169" s="119"/>
      <c r="O169" s="119"/>
      <c r="P169" s="119"/>
    </row>
    <row r="170" spans="1:16" customFormat="1">
      <c r="A170" s="119"/>
      <c r="B170" s="119"/>
      <c r="C170" s="119"/>
      <c r="D170" s="119"/>
      <c r="E170" s="115"/>
      <c r="F170" s="115"/>
      <c r="G170" s="115"/>
      <c r="H170" s="115"/>
      <c r="I170" s="115"/>
      <c r="J170" s="115"/>
      <c r="K170" s="115"/>
      <c r="L170" s="115"/>
      <c r="M170" s="115"/>
      <c r="N170" s="119"/>
      <c r="O170" s="119"/>
      <c r="P170" s="119"/>
    </row>
    <row r="171" spans="1:16" customFormat="1">
      <c r="A171" s="119"/>
      <c r="B171" s="119"/>
      <c r="C171" s="119"/>
      <c r="D171" s="119"/>
      <c r="E171" s="115"/>
      <c r="F171" s="115"/>
      <c r="G171" s="115"/>
      <c r="H171" s="115"/>
      <c r="I171" s="115"/>
      <c r="J171" s="115"/>
      <c r="K171" s="115"/>
      <c r="L171" s="115"/>
      <c r="M171" s="115"/>
      <c r="N171" s="119"/>
      <c r="O171" s="119"/>
      <c r="P171" s="119"/>
    </row>
    <row r="172" spans="1:16" customFormat="1">
      <c r="A172" s="119"/>
      <c r="B172" s="119"/>
      <c r="C172" s="119"/>
      <c r="D172" s="119"/>
      <c r="E172" s="115"/>
      <c r="F172" s="115"/>
      <c r="G172" s="115"/>
      <c r="H172" s="115"/>
      <c r="I172" s="115"/>
      <c r="J172" s="115"/>
      <c r="K172" s="115"/>
      <c r="L172" s="115"/>
      <c r="M172" s="115"/>
      <c r="N172" s="119"/>
      <c r="O172" s="119"/>
      <c r="P172" s="119"/>
    </row>
    <row r="173" spans="1:16" customFormat="1">
      <c r="A173" s="119"/>
      <c r="B173" s="119"/>
      <c r="C173" s="119"/>
      <c r="D173" s="119"/>
      <c r="E173" s="115"/>
      <c r="F173" s="115"/>
      <c r="G173" s="115"/>
      <c r="H173" s="115"/>
      <c r="I173" s="115"/>
      <c r="J173" s="115"/>
      <c r="K173" s="115"/>
      <c r="L173" s="115"/>
      <c r="M173" s="115"/>
      <c r="N173" s="119"/>
      <c r="O173" s="119"/>
      <c r="P173" s="119"/>
    </row>
    <row r="174" spans="1:16" customFormat="1">
      <c r="A174" s="119"/>
      <c r="B174" s="119"/>
      <c r="C174" s="119"/>
      <c r="D174" s="119"/>
      <c r="E174" s="115"/>
      <c r="F174" s="115"/>
      <c r="G174" s="115"/>
      <c r="H174" s="115"/>
      <c r="I174" s="115"/>
      <c r="J174" s="115"/>
      <c r="K174" s="115"/>
      <c r="L174" s="115"/>
      <c r="M174" s="115"/>
      <c r="N174" s="119"/>
      <c r="O174" s="119"/>
      <c r="P174" s="119"/>
    </row>
    <row r="175" spans="1:16" customFormat="1">
      <c r="A175" s="119"/>
      <c r="B175" s="119"/>
      <c r="C175" s="119"/>
      <c r="D175" s="119"/>
      <c r="E175" s="115"/>
      <c r="F175" s="115"/>
      <c r="G175" s="115"/>
      <c r="H175" s="115"/>
      <c r="I175" s="115"/>
      <c r="J175" s="115"/>
      <c r="K175" s="115"/>
      <c r="L175" s="115"/>
      <c r="M175" s="115"/>
      <c r="N175" s="119"/>
      <c r="O175" s="119"/>
      <c r="P175" s="119"/>
    </row>
    <row r="176" spans="1:16" customFormat="1">
      <c r="A176" s="119"/>
      <c r="B176" s="119"/>
      <c r="C176" s="119"/>
      <c r="D176" s="119"/>
      <c r="E176" s="115"/>
      <c r="F176" s="115"/>
      <c r="G176" s="115"/>
      <c r="H176" s="115"/>
      <c r="I176" s="115"/>
      <c r="J176" s="115"/>
      <c r="K176" s="115"/>
      <c r="L176" s="115"/>
      <c r="M176" s="115"/>
      <c r="N176" s="119"/>
      <c r="O176" s="119"/>
      <c r="P176" s="119"/>
    </row>
    <row r="177" spans="1:16" customFormat="1">
      <c r="A177" s="119"/>
      <c r="B177" s="119"/>
      <c r="C177" s="119"/>
      <c r="D177" s="119"/>
      <c r="E177" s="115"/>
      <c r="F177" s="115"/>
      <c r="G177" s="115"/>
      <c r="H177" s="115"/>
      <c r="I177" s="115"/>
      <c r="J177" s="115"/>
      <c r="K177" s="115"/>
      <c r="L177" s="115"/>
      <c r="M177" s="115"/>
      <c r="N177" s="119"/>
      <c r="O177" s="119"/>
      <c r="P177" s="119"/>
    </row>
    <row r="178" spans="1:16" customFormat="1">
      <c r="A178" s="119"/>
      <c r="B178" s="119"/>
      <c r="C178" s="119"/>
      <c r="D178" s="119"/>
      <c r="E178" s="115"/>
      <c r="F178" s="115"/>
      <c r="G178" s="115"/>
      <c r="H178" s="115"/>
      <c r="I178" s="115"/>
      <c r="J178" s="115"/>
      <c r="K178" s="115"/>
      <c r="L178" s="115"/>
      <c r="M178" s="115"/>
      <c r="N178" s="119"/>
      <c r="O178" s="119"/>
      <c r="P178" s="119"/>
    </row>
    <row r="179" spans="1:16" customFormat="1">
      <c r="A179" s="119"/>
      <c r="B179" s="119"/>
      <c r="C179" s="119"/>
      <c r="D179" s="119"/>
      <c r="E179" s="115"/>
      <c r="F179" s="115"/>
      <c r="G179" s="115"/>
      <c r="H179" s="115"/>
      <c r="I179" s="115"/>
      <c r="J179" s="115"/>
      <c r="K179" s="115"/>
      <c r="L179" s="115"/>
      <c r="M179" s="115"/>
      <c r="N179" s="119"/>
      <c r="O179" s="119"/>
      <c r="P179" s="119"/>
    </row>
    <row r="180" spans="1:16" customFormat="1">
      <c r="A180" s="119"/>
      <c r="B180" s="119"/>
      <c r="C180" s="119"/>
      <c r="D180" s="119"/>
      <c r="E180" s="115"/>
      <c r="F180" s="115"/>
      <c r="G180" s="115"/>
      <c r="H180" s="115"/>
      <c r="I180" s="115"/>
      <c r="J180" s="115"/>
      <c r="K180" s="115"/>
      <c r="L180" s="115"/>
      <c r="M180" s="115"/>
      <c r="N180" s="119"/>
      <c r="O180" s="119"/>
      <c r="P180" s="119"/>
    </row>
    <row r="181" spans="1:16" customFormat="1">
      <c r="A181" s="119"/>
      <c r="B181" s="119"/>
      <c r="C181" s="119"/>
      <c r="D181" s="119"/>
      <c r="E181" s="115"/>
      <c r="F181" s="115"/>
      <c r="G181" s="115"/>
      <c r="H181" s="115"/>
      <c r="I181" s="115"/>
      <c r="J181" s="115"/>
      <c r="K181" s="115"/>
      <c r="L181" s="115"/>
      <c r="M181" s="115"/>
      <c r="N181" s="119"/>
      <c r="O181" s="119"/>
      <c r="P181" s="119"/>
    </row>
    <row r="182" spans="1:16" customFormat="1">
      <c r="A182" s="119"/>
      <c r="B182" s="119"/>
      <c r="C182" s="119"/>
      <c r="D182" s="119"/>
      <c r="E182" s="115"/>
      <c r="F182" s="115"/>
      <c r="G182" s="115"/>
      <c r="H182" s="115"/>
      <c r="I182" s="115"/>
      <c r="J182" s="115"/>
      <c r="K182" s="115"/>
      <c r="L182" s="115"/>
      <c r="M182" s="115"/>
      <c r="N182" s="119"/>
      <c r="O182" s="119"/>
      <c r="P182" s="119"/>
    </row>
    <row r="183" spans="1:16" customFormat="1">
      <c r="A183" s="119"/>
      <c r="B183" s="119"/>
      <c r="C183" s="119"/>
      <c r="D183" s="119"/>
      <c r="E183" s="115"/>
      <c r="F183" s="115"/>
      <c r="G183" s="115"/>
      <c r="H183" s="115"/>
      <c r="I183" s="115"/>
      <c r="J183" s="115"/>
      <c r="K183" s="115"/>
      <c r="L183" s="115"/>
      <c r="M183" s="115"/>
      <c r="N183" s="119"/>
      <c r="O183" s="119"/>
      <c r="P183" s="119"/>
    </row>
    <row r="184" spans="1:16" customFormat="1">
      <c r="A184" s="119"/>
      <c r="B184" s="119"/>
      <c r="C184" s="119"/>
      <c r="D184" s="119"/>
      <c r="E184" s="115"/>
      <c r="F184" s="115"/>
      <c r="G184" s="115"/>
      <c r="H184" s="115"/>
      <c r="I184" s="115"/>
      <c r="J184" s="115"/>
      <c r="K184" s="115"/>
      <c r="L184" s="115"/>
      <c r="M184" s="115"/>
      <c r="N184" s="119"/>
      <c r="O184" s="119"/>
      <c r="P184" s="119"/>
    </row>
    <row r="185" spans="1:16" customFormat="1">
      <c r="A185" s="119"/>
      <c r="B185" s="119"/>
      <c r="C185" s="119"/>
      <c r="D185" s="119"/>
      <c r="E185" s="115"/>
      <c r="F185" s="115"/>
      <c r="G185" s="115"/>
      <c r="H185" s="115"/>
      <c r="I185" s="115"/>
      <c r="J185" s="115"/>
      <c r="K185" s="115"/>
      <c r="L185" s="115"/>
      <c r="M185" s="115"/>
      <c r="N185" s="119"/>
      <c r="O185" s="119"/>
      <c r="P185" s="119"/>
    </row>
    <row r="186" spans="1:16" customFormat="1">
      <c r="A186" s="119"/>
      <c r="B186" s="119"/>
      <c r="C186" s="119"/>
      <c r="D186" s="119"/>
      <c r="E186" s="115"/>
      <c r="F186" s="115"/>
      <c r="G186" s="115"/>
      <c r="H186" s="115"/>
      <c r="I186" s="115"/>
      <c r="J186" s="115"/>
      <c r="K186" s="115"/>
      <c r="L186" s="115"/>
      <c r="M186" s="115"/>
      <c r="N186" s="119"/>
      <c r="O186" s="119"/>
      <c r="P186" s="119"/>
    </row>
    <row r="187" spans="1:16" customFormat="1">
      <c r="A187" s="119"/>
      <c r="B187" s="119"/>
      <c r="C187" s="119"/>
      <c r="D187" s="119"/>
      <c r="E187" s="115"/>
      <c r="F187" s="115"/>
      <c r="G187" s="115"/>
      <c r="H187" s="115"/>
      <c r="I187" s="115"/>
      <c r="J187" s="115"/>
      <c r="K187" s="115"/>
      <c r="L187" s="115"/>
      <c r="M187" s="115"/>
      <c r="N187" s="119"/>
      <c r="O187" s="119"/>
      <c r="P187" s="119"/>
    </row>
    <row r="188" spans="1:16" customFormat="1">
      <c r="A188" s="119"/>
      <c r="B188" s="119"/>
      <c r="C188" s="119"/>
      <c r="D188" s="119"/>
      <c r="E188" s="115"/>
      <c r="F188" s="115"/>
      <c r="G188" s="115"/>
      <c r="H188" s="115"/>
      <c r="I188" s="115"/>
      <c r="J188" s="115"/>
      <c r="K188" s="115"/>
      <c r="L188" s="115"/>
      <c r="M188" s="115"/>
      <c r="N188" s="119"/>
      <c r="O188" s="119"/>
      <c r="P188" s="119"/>
    </row>
    <row r="189" spans="1:16" customFormat="1">
      <c r="A189" s="119"/>
      <c r="B189" s="119"/>
      <c r="C189" s="119"/>
      <c r="D189" s="119"/>
      <c r="E189" s="115"/>
      <c r="F189" s="115"/>
      <c r="G189" s="115"/>
      <c r="H189" s="115"/>
      <c r="I189" s="115"/>
      <c r="J189" s="115"/>
      <c r="K189" s="115"/>
      <c r="L189" s="115"/>
      <c r="M189" s="115"/>
      <c r="N189" s="119"/>
      <c r="O189" s="119"/>
      <c r="P189" s="119"/>
    </row>
    <row r="190" spans="1:16" customFormat="1">
      <c r="A190" s="119"/>
      <c r="B190" s="119"/>
      <c r="C190" s="119"/>
      <c r="D190" s="119"/>
      <c r="E190" s="115"/>
      <c r="F190" s="115"/>
      <c r="G190" s="115"/>
      <c r="H190" s="115"/>
      <c r="I190" s="115"/>
      <c r="J190" s="115"/>
      <c r="K190" s="115"/>
      <c r="L190" s="115"/>
      <c r="M190" s="115"/>
      <c r="N190" s="119"/>
      <c r="O190" s="119"/>
      <c r="P190" s="119"/>
    </row>
    <row r="191" spans="1:16" customFormat="1">
      <c r="A191" s="119"/>
      <c r="B191" s="119"/>
      <c r="C191" s="119"/>
      <c r="D191" s="119"/>
      <c r="E191" s="115"/>
      <c r="F191" s="115"/>
      <c r="G191" s="115"/>
      <c r="H191" s="115"/>
      <c r="I191" s="115"/>
      <c r="J191" s="115"/>
      <c r="K191" s="115"/>
      <c r="L191" s="115"/>
      <c r="M191" s="115"/>
      <c r="N191" s="119"/>
      <c r="O191" s="119"/>
      <c r="P191" s="119"/>
    </row>
    <row r="192" spans="1:16" customFormat="1">
      <c r="A192" s="119"/>
      <c r="B192" s="119"/>
      <c r="C192" s="119"/>
      <c r="D192" s="119"/>
      <c r="E192" s="115"/>
      <c r="F192" s="115"/>
      <c r="G192" s="115"/>
      <c r="H192" s="115"/>
      <c r="I192" s="115"/>
      <c r="J192" s="115"/>
      <c r="K192" s="115"/>
      <c r="L192" s="115"/>
      <c r="M192" s="115"/>
      <c r="N192" s="119"/>
      <c r="O192" s="119"/>
      <c r="P192" s="119"/>
    </row>
    <row r="193" spans="1:16" customFormat="1">
      <c r="A193" s="119"/>
      <c r="B193" s="119"/>
      <c r="C193" s="119"/>
      <c r="D193" s="119"/>
      <c r="E193" s="115"/>
      <c r="F193" s="115"/>
      <c r="G193" s="115"/>
      <c r="H193" s="115"/>
      <c r="I193" s="115"/>
      <c r="J193" s="115"/>
      <c r="K193" s="115"/>
      <c r="L193" s="115"/>
      <c r="M193" s="115"/>
      <c r="N193" s="119"/>
      <c r="O193" s="119"/>
      <c r="P193" s="119"/>
    </row>
    <row r="194" spans="1:16" customFormat="1">
      <c r="A194" s="119"/>
      <c r="B194" s="119"/>
      <c r="C194" s="119"/>
      <c r="D194" s="119"/>
      <c r="E194" s="115"/>
      <c r="F194" s="115"/>
      <c r="G194" s="115"/>
      <c r="H194" s="115"/>
      <c r="I194" s="115"/>
      <c r="J194" s="115"/>
      <c r="K194" s="115"/>
      <c r="L194" s="115"/>
      <c r="M194" s="115"/>
      <c r="N194" s="119"/>
      <c r="O194" s="119"/>
      <c r="P194" s="119"/>
    </row>
    <row r="195" spans="1:16" customFormat="1">
      <c r="A195" s="119"/>
      <c r="B195" s="119"/>
      <c r="C195" s="119"/>
      <c r="D195" s="119"/>
      <c r="E195" s="115"/>
      <c r="F195" s="115"/>
      <c r="G195" s="115"/>
      <c r="H195" s="115"/>
      <c r="I195" s="115"/>
      <c r="J195" s="115"/>
      <c r="K195" s="115"/>
      <c r="L195" s="115"/>
      <c r="M195" s="115"/>
      <c r="N195" s="119"/>
      <c r="O195" s="119"/>
      <c r="P195" s="119"/>
    </row>
    <row r="196" spans="1:16" customFormat="1">
      <c r="A196" s="119"/>
      <c r="B196" s="119"/>
      <c r="C196" s="119"/>
      <c r="D196" s="119"/>
      <c r="E196" s="115"/>
      <c r="F196" s="115"/>
      <c r="G196" s="115"/>
      <c r="H196" s="115"/>
      <c r="I196" s="115"/>
      <c r="J196" s="115"/>
      <c r="K196" s="115"/>
      <c r="L196" s="115"/>
      <c r="M196" s="115"/>
      <c r="N196" s="119"/>
      <c r="O196" s="119"/>
      <c r="P196" s="119"/>
    </row>
    <row r="197" spans="1:16" customFormat="1">
      <c r="A197" s="119"/>
      <c r="B197" s="119"/>
      <c r="C197" s="119"/>
      <c r="D197" s="119"/>
      <c r="E197" s="115"/>
      <c r="F197" s="115"/>
      <c r="G197" s="115"/>
      <c r="H197" s="115"/>
      <c r="I197" s="115"/>
      <c r="J197" s="115"/>
      <c r="K197" s="115"/>
      <c r="L197" s="115"/>
      <c r="M197" s="115"/>
      <c r="N197" s="119"/>
      <c r="O197" s="119"/>
      <c r="P197" s="119"/>
    </row>
    <row r="198" spans="1:16" customFormat="1">
      <c r="A198" s="119"/>
      <c r="B198" s="119"/>
      <c r="C198" s="119"/>
      <c r="D198" s="119"/>
      <c r="E198" s="115"/>
      <c r="F198" s="115"/>
      <c r="G198" s="115"/>
      <c r="H198" s="115"/>
      <c r="I198" s="115"/>
      <c r="J198" s="115"/>
      <c r="K198" s="115"/>
      <c r="L198" s="115"/>
      <c r="M198" s="115"/>
      <c r="N198" s="119"/>
      <c r="O198" s="119"/>
      <c r="P198" s="119"/>
    </row>
    <row r="199" spans="1:16" customFormat="1">
      <c r="A199" s="119"/>
      <c r="B199" s="119"/>
      <c r="C199" s="119"/>
      <c r="D199" s="119"/>
      <c r="E199" s="115"/>
      <c r="F199" s="115"/>
      <c r="G199" s="115"/>
      <c r="H199" s="115"/>
      <c r="I199" s="115"/>
      <c r="J199" s="115"/>
      <c r="K199" s="115"/>
      <c r="L199" s="115"/>
      <c r="M199" s="115"/>
      <c r="N199" s="119"/>
      <c r="O199" s="119"/>
      <c r="P199" s="119"/>
    </row>
    <row r="200" spans="1:16" customFormat="1">
      <c r="A200" s="119"/>
      <c r="B200" s="119"/>
      <c r="C200" s="119"/>
      <c r="D200" s="119"/>
      <c r="E200" s="115"/>
      <c r="F200" s="115"/>
      <c r="G200" s="115"/>
      <c r="H200" s="115"/>
      <c r="I200" s="115"/>
      <c r="J200" s="115"/>
      <c r="K200" s="115"/>
      <c r="L200" s="115"/>
      <c r="M200" s="115"/>
      <c r="N200" s="119"/>
      <c r="O200" s="119"/>
      <c r="P200" s="119"/>
    </row>
    <row r="201" spans="1:16" customFormat="1">
      <c r="A201" s="119"/>
      <c r="B201" s="119"/>
      <c r="C201" s="119"/>
      <c r="D201" s="119"/>
      <c r="E201" s="115"/>
      <c r="F201" s="115"/>
      <c r="G201" s="115"/>
      <c r="H201" s="115"/>
      <c r="I201" s="115"/>
      <c r="J201" s="115"/>
      <c r="K201" s="115"/>
      <c r="L201" s="115"/>
      <c r="M201" s="115"/>
      <c r="N201" s="119"/>
      <c r="O201" s="119"/>
      <c r="P201" s="119"/>
    </row>
    <row r="202" spans="1:16" customFormat="1">
      <c r="A202" s="119"/>
      <c r="B202" s="119"/>
      <c r="C202" s="119"/>
      <c r="D202" s="119"/>
      <c r="E202" s="115"/>
      <c r="F202" s="115"/>
      <c r="G202" s="115"/>
      <c r="H202" s="115"/>
      <c r="I202" s="115"/>
      <c r="J202" s="115"/>
      <c r="K202" s="115"/>
      <c r="L202" s="115"/>
      <c r="M202" s="115"/>
      <c r="N202" s="119"/>
      <c r="O202" s="119"/>
      <c r="P202" s="119"/>
    </row>
    <row r="203" spans="1:16" customFormat="1">
      <c r="A203" s="119"/>
      <c r="B203" s="119"/>
      <c r="C203" s="119"/>
      <c r="D203" s="119"/>
      <c r="E203" s="115"/>
      <c r="F203" s="115"/>
      <c r="G203" s="115"/>
      <c r="H203" s="115"/>
      <c r="I203" s="115"/>
      <c r="J203" s="115"/>
      <c r="K203" s="115"/>
      <c r="L203" s="115"/>
      <c r="M203" s="115"/>
      <c r="N203" s="119"/>
      <c r="O203" s="119"/>
      <c r="P203" s="119"/>
    </row>
    <row r="204" spans="1:16" customFormat="1">
      <c r="A204" s="119"/>
      <c r="B204" s="119"/>
      <c r="C204" s="119"/>
      <c r="D204" s="119"/>
      <c r="E204" s="115"/>
      <c r="F204" s="115"/>
      <c r="G204" s="115"/>
      <c r="H204" s="115"/>
      <c r="I204" s="115"/>
      <c r="J204" s="115"/>
      <c r="K204" s="115"/>
      <c r="L204" s="115"/>
      <c r="M204" s="115"/>
      <c r="N204" s="119"/>
      <c r="O204" s="119"/>
      <c r="P204" s="119"/>
    </row>
    <row r="205" spans="1:16" customFormat="1">
      <c r="A205" s="119"/>
      <c r="B205" s="119"/>
      <c r="C205" s="119"/>
      <c r="D205" s="119"/>
      <c r="E205" s="115"/>
      <c r="F205" s="115"/>
      <c r="G205" s="115"/>
      <c r="H205" s="115"/>
      <c r="I205" s="115"/>
      <c r="J205" s="115"/>
      <c r="K205" s="115"/>
      <c r="L205" s="115"/>
      <c r="M205" s="115"/>
      <c r="N205" s="119"/>
      <c r="O205" s="119"/>
      <c r="P205" s="119"/>
    </row>
    <row r="206" spans="1:16" customFormat="1">
      <c r="A206" s="119"/>
      <c r="B206" s="119"/>
      <c r="C206" s="119"/>
      <c r="D206" s="119"/>
      <c r="E206" s="115"/>
      <c r="F206" s="115"/>
      <c r="G206" s="115"/>
      <c r="H206" s="115"/>
      <c r="I206" s="115"/>
      <c r="J206" s="115"/>
      <c r="K206" s="115"/>
      <c r="L206" s="115"/>
      <c r="M206" s="115"/>
      <c r="N206" s="119"/>
      <c r="O206" s="119"/>
      <c r="P206" s="119"/>
    </row>
    <row r="207" spans="1:16" customFormat="1">
      <c r="A207" s="119"/>
      <c r="B207" s="119"/>
      <c r="C207" s="119"/>
      <c r="D207" s="119"/>
      <c r="E207" s="115"/>
      <c r="F207" s="115"/>
      <c r="G207" s="115"/>
      <c r="H207" s="115"/>
      <c r="I207" s="115"/>
      <c r="J207" s="115"/>
      <c r="K207" s="115"/>
      <c r="L207" s="115"/>
      <c r="M207" s="115"/>
      <c r="N207" s="119"/>
      <c r="O207" s="119"/>
      <c r="P207" s="119"/>
    </row>
    <row r="208" spans="1:16" customFormat="1">
      <c r="A208" s="119"/>
      <c r="B208" s="119"/>
      <c r="C208" s="119"/>
      <c r="D208" s="119"/>
      <c r="E208" s="115"/>
      <c r="F208" s="115"/>
      <c r="G208" s="115"/>
      <c r="H208" s="115"/>
      <c r="I208" s="115"/>
      <c r="J208" s="115"/>
      <c r="K208" s="115"/>
      <c r="L208" s="115"/>
      <c r="M208" s="115"/>
      <c r="N208" s="119"/>
      <c r="O208" s="119"/>
      <c r="P208" s="119"/>
    </row>
    <row r="209" spans="1:16" customFormat="1">
      <c r="A209" s="119"/>
      <c r="B209" s="119"/>
      <c r="C209" s="119"/>
      <c r="D209" s="119"/>
      <c r="E209" s="115"/>
      <c r="F209" s="115"/>
      <c r="G209" s="115"/>
      <c r="H209" s="115"/>
      <c r="I209" s="115"/>
      <c r="J209" s="115"/>
      <c r="K209" s="115"/>
      <c r="L209" s="115"/>
      <c r="M209" s="115"/>
      <c r="N209" s="119"/>
      <c r="O209" s="119"/>
      <c r="P209" s="119"/>
    </row>
    <row r="210" spans="1:16" customFormat="1">
      <c r="A210" s="119"/>
      <c r="B210" s="119"/>
      <c r="C210" s="119"/>
      <c r="D210" s="119"/>
      <c r="E210" s="115"/>
      <c r="F210" s="115"/>
      <c r="G210" s="115"/>
      <c r="H210" s="115"/>
      <c r="I210" s="115"/>
      <c r="J210" s="115"/>
      <c r="K210" s="115"/>
      <c r="L210" s="115"/>
      <c r="M210" s="115"/>
      <c r="N210" s="119"/>
      <c r="O210" s="119"/>
      <c r="P210" s="119"/>
    </row>
    <row r="211" spans="1:16" customFormat="1">
      <c r="A211" s="119"/>
      <c r="B211" s="119"/>
      <c r="C211" s="119"/>
      <c r="D211" s="119"/>
      <c r="E211" s="115"/>
      <c r="F211" s="115"/>
      <c r="G211" s="115"/>
      <c r="H211" s="115"/>
      <c r="I211" s="115"/>
      <c r="J211" s="115"/>
      <c r="K211" s="115"/>
      <c r="L211" s="115"/>
      <c r="M211" s="115"/>
      <c r="N211" s="119"/>
      <c r="O211" s="119"/>
      <c r="P211" s="119"/>
    </row>
    <row r="212" spans="1:16" customFormat="1">
      <c r="A212" s="119"/>
      <c r="B212" s="119"/>
      <c r="C212" s="119"/>
      <c r="D212" s="119"/>
      <c r="E212" s="115"/>
      <c r="F212" s="115"/>
      <c r="G212" s="115"/>
      <c r="H212" s="115"/>
      <c r="I212" s="115"/>
      <c r="J212" s="115"/>
      <c r="K212" s="115"/>
      <c r="L212" s="115"/>
      <c r="M212" s="115"/>
      <c r="N212" s="119"/>
      <c r="O212" s="119"/>
      <c r="P212" s="119"/>
    </row>
    <row r="213" spans="1:16" customFormat="1">
      <c r="A213" s="119"/>
      <c r="B213" s="119"/>
      <c r="C213" s="119"/>
      <c r="D213" s="119"/>
      <c r="E213" s="115"/>
      <c r="F213" s="115"/>
      <c r="G213" s="115"/>
      <c r="H213" s="115"/>
      <c r="I213" s="115"/>
      <c r="J213" s="115"/>
      <c r="K213" s="115"/>
      <c r="L213" s="115"/>
      <c r="M213" s="115"/>
      <c r="N213" s="119"/>
      <c r="O213" s="119"/>
      <c r="P213" s="119"/>
    </row>
    <row r="214" spans="1:16" customFormat="1">
      <c r="A214" s="119"/>
      <c r="B214" s="119"/>
      <c r="C214" s="119"/>
      <c r="D214" s="119"/>
      <c r="E214" s="115"/>
      <c r="F214" s="115"/>
      <c r="G214" s="115"/>
      <c r="H214" s="115"/>
      <c r="I214" s="115"/>
      <c r="J214" s="115"/>
      <c r="K214" s="115"/>
      <c r="L214" s="115"/>
      <c r="M214" s="115"/>
      <c r="N214" s="119"/>
      <c r="O214" s="119"/>
      <c r="P214" s="119"/>
    </row>
    <row r="215" spans="1:16" customFormat="1">
      <c r="A215" s="119"/>
      <c r="B215" s="119"/>
      <c r="C215" s="119"/>
      <c r="D215" s="119"/>
      <c r="E215" s="115"/>
      <c r="F215" s="115"/>
      <c r="G215" s="115"/>
      <c r="H215" s="115"/>
      <c r="I215" s="115"/>
      <c r="J215" s="115"/>
      <c r="K215" s="115"/>
      <c r="L215" s="115"/>
      <c r="M215" s="115"/>
      <c r="N215" s="119"/>
      <c r="O215" s="119"/>
      <c r="P215" s="119"/>
    </row>
    <row r="216" spans="1:16" customFormat="1">
      <c r="A216" s="119"/>
      <c r="B216" s="119"/>
      <c r="C216" s="119"/>
      <c r="D216" s="119"/>
      <c r="E216" s="115"/>
      <c r="F216" s="115"/>
      <c r="G216" s="115"/>
      <c r="H216" s="115"/>
      <c r="I216" s="115"/>
      <c r="J216" s="115"/>
      <c r="K216" s="115"/>
      <c r="L216" s="115"/>
      <c r="M216" s="115"/>
      <c r="N216" s="119"/>
      <c r="O216" s="119"/>
      <c r="P216" s="119"/>
    </row>
    <row r="217" spans="1:16" customFormat="1">
      <c r="A217" s="119"/>
      <c r="B217" s="119"/>
      <c r="C217" s="119"/>
      <c r="D217" s="119"/>
      <c r="E217" s="115"/>
      <c r="F217" s="115"/>
      <c r="G217" s="115"/>
      <c r="H217" s="115"/>
      <c r="I217" s="115"/>
      <c r="J217" s="115"/>
      <c r="K217" s="115"/>
      <c r="L217" s="115"/>
      <c r="M217" s="115"/>
      <c r="N217" s="119"/>
      <c r="O217" s="119"/>
      <c r="P217" s="119"/>
    </row>
    <row r="218" spans="1:16" customFormat="1">
      <c r="A218" s="119"/>
      <c r="B218" s="119"/>
      <c r="C218" s="119"/>
      <c r="D218" s="119"/>
      <c r="E218" s="115"/>
      <c r="F218" s="115"/>
      <c r="G218" s="115"/>
      <c r="H218" s="115"/>
      <c r="I218" s="115"/>
      <c r="J218" s="115"/>
      <c r="K218" s="115"/>
      <c r="L218" s="115"/>
      <c r="M218" s="115"/>
      <c r="N218" s="119"/>
      <c r="O218" s="119"/>
      <c r="P218" s="119"/>
    </row>
    <row r="219" spans="1:16" customFormat="1">
      <c r="A219" s="119"/>
      <c r="B219" s="119"/>
      <c r="C219" s="119"/>
      <c r="D219" s="119"/>
      <c r="E219" s="115"/>
      <c r="F219" s="115"/>
      <c r="G219" s="115"/>
      <c r="H219" s="115"/>
      <c r="I219" s="115"/>
      <c r="J219" s="115"/>
      <c r="K219" s="115"/>
      <c r="L219" s="115"/>
      <c r="M219" s="115"/>
      <c r="N219" s="119"/>
      <c r="O219" s="119"/>
      <c r="P219" s="119"/>
    </row>
    <row r="220" spans="1:16" customFormat="1">
      <c r="A220" s="119"/>
      <c r="B220" s="119"/>
      <c r="C220" s="119"/>
      <c r="D220" s="119"/>
      <c r="E220" s="115"/>
      <c r="F220" s="115"/>
      <c r="G220" s="115"/>
      <c r="H220" s="115"/>
      <c r="I220" s="115"/>
      <c r="J220" s="115"/>
      <c r="K220" s="115"/>
      <c r="L220" s="115"/>
      <c r="M220" s="115"/>
      <c r="N220" s="119"/>
      <c r="O220" s="119"/>
      <c r="P220" s="119"/>
    </row>
    <row r="221" spans="1:16" customFormat="1">
      <c r="A221" s="119"/>
      <c r="B221" s="119"/>
      <c r="C221" s="119"/>
      <c r="D221" s="119"/>
      <c r="E221" s="115"/>
      <c r="F221" s="115"/>
      <c r="G221" s="115"/>
      <c r="H221" s="115"/>
      <c r="I221" s="115"/>
      <c r="J221" s="115"/>
      <c r="K221" s="115"/>
      <c r="L221" s="115"/>
      <c r="M221" s="115"/>
      <c r="N221" s="119"/>
      <c r="O221" s="119"/>
      <c r="P221" s="119"/>
    </row>
    <row r="222" spans="1:16" customFormat="1">
      <c r="A222" s="119"/>
      <c r="B222" s="119"/>
      <c r="C222" s="119"/>
      <c r="D222" s="119"/>
      <c r="E222" s="115"/>
      <c r="F222" s="115"/>
      <c r="G222" s="115"/>
      <c r="H222" s="115"/>
      <c r="I222" s="115"/>
      <c r="J222" s="115"/>
      <c r="K222" s="115"/>
      <c r="L222" s="115"/>
      <c r="M222" s="115"/>
      <c r="N222" s="119"/>
      <c r="O222" s="119"/>
      <c r="P222" s="119"/>
    </row>
    <row r="223" spans="1:16" customFormat="1">
      <c r="A223" s="119"/>
      <c r="B223" s="119"/>
      <c r="C223" s="119"/>
      <c r="D223" s="119"/>
      <c r="E223" s="115"/>
      <c r="F223" s="115"/>
      <c r="G223" s="115"/>
      <c r="H223" s="115"/>
      <c r="I223" s="115"/>
      <c r="J223" s="115"/>
      <c r="K223" s="115"/>
      <c r="L223" s="115"/>
      <c r="M223" s="115"/>
      <c r="N223" s="119"/>
      <c r="O223" s="119"/>
      <c r="P223" s="119"/>
    </row>
    <row r="224" spans="1:16" customFormat="1">
      <c r="A224" s="119"/>
      <c r="B224" s="119"/>
      <c r="C224" s="119"/>
      <c r="D224" s="119"/>
      <c r="E224" s="115"/>
      <c r="F224" s="115"/>
      <c r="G224" s="115"/>
      <c r="H224" s="115"/>
      <c r="I224" s="115"/>
      <c r="J224" s="115"/>
      <c r="K224" s="115"/>
      <c r="L224" s="115"/>
      <c r="M224" s="115"/>
      <c r="N224" s="119"/>
      <c r="O224" s="119"/>
      <c r="P224" s="119"/>
    </row>
    <row r="225" spans="1:16" customFormat="1">
      <c r="A225" s="119"/>
      <c r="B225" s="119"/>
      <c r="C225" s="119"/>
      <c r="D225" s="119"/>
      <c r="E225" s="115"/>
      <c r="F225" s="115"/>
      <c r="G225" s="115"/>
      <c r="H225" s="115"/>
      <c r="I225" s="115"/>
      <c r="J225" s="115"/>
      <c r="K225" s="115"/>
      <c r="L225" s="115"/>
      <c r="M225" s="115"/>
      <c r="N225" s="119"/>
      <c r="O225" s="119"/>
      <c r="P225" s="119"/>
    </row>
    <row r="226" spans="1:16" customFormat="1">
      <c r="A226" s="119"/>
      <c r="B226" s="119"/>
      <c r="C226" s="119"/>
      <c r="D226" s="119"/>
      <c r="E226" s="115"/>
      <c r="F226" s="115"/>
      <c r="G226" s="115"/>
      <c r="H226" s="115"/>
      <c r="I226" s="115"/>
      <c r="J226" s="115"/>
      <c r="K226" s="115"/>
      <c r="L226" s="115"/>
      <c r="M226" s="115"/>
      <c r="N226" s="119"/>
      <c r="O226" s="119"/>
      <c r="P226" s="119"/>
    </row>
    <row r="227" spans="1:16" customFormat="1">
      <c r="A227" s="119"/>
      <c r="B227" s="119"/>
      <c r="C227" s="119"/>
      <c r="D227" s="119"/>
      <c r="E227" s="115"/>
      <c r="F227" s="115"/>
      <c r="G227" s="115"/>
      <c r="H227" s="115"/>
      <c r="I227" s="115"/>
      <c r="J227" s="115"/>
      <c r="K227" s="115"/>
      <c r="L227" s="115"/>
      <c r="M227" s="115"/>
      <c r="N227" s="119"/>
      <c r="O227" s="119"/>
      <c r="P227" s="119"/>
    </row>
    <row r="228" spans="1:16" customFormat="1">
      <c r="A228" s="119"/>
      <c r="B228" s="119"/>
      <c r="C228" s="119"/>
      <c r="D228" s="119"/>
      <c r="E228" s="115"/>
      <c r="F228" s="115"/>
      <c r="G228" s="115"/>
      <c r="H228" s="115"/>
      <c r="I228" s="115"/>
      <c r="J228" s="115"/>
      <c r="K228" s="115"/>
      <c r="L228" s="115"/>
      <c r="M228" s="115"/>
      <c r="N228" s="119"/>
      <c r="O228" s="119"/>
      <c r="P228" s="119"/>
    </row>
    <row r="229" spans="1:16" customFormat="1">
      <c r="A229" s="119"/>
      <c r="B229" s="119"/>
      <c r="C229" s="119"/>
      <c r="D229" s="119"/>
      <c r="E229" s="115"/>
      <c r="F229" s="115"/>
      <c r="G229" s="115"/>
      <c r="H229" s="115"/>
      <c r="I229" s="115"/>
      <c r="J229" s="115"/>
      <c r="K229" s="115"/>
      <c r="L229" s="115"/>
      <c r="M229" s="115"/>
      <c r="N229" s="119"/>
      <c r="O229" s="119"/>
      <c r="P229" s="119"/>
    </row>
    <row r="230" spans="1:16" customFormat="1">
      <c r="A230" s="119"/>
      <c r="B230" s="119"/>
      <c r="C230" s="119"/>
      <c r="D230" s="119"/>
      <c r="E230" s="115"/>
      <c r="F230" s="115"/>
      <c r="G230" s="115"/>
      <c r="H230" s="115"/>
      <c r="I230" s="115"/>
      <c r="J230" s="115"/>
      <c r="K230" s="115"/>
      <c r="L230" s="115"/>
      <c r="M230" s="115"/>
      <c r="N230" s="119"/>
      <c r="O230" s="119"/>
      <c r="P230" s="119"/>
    </row>
    <row r="231" spans="1:16" customFormat="1">
      <c r="A231" s="119"/>
      <c r="B231" s="119"/>
      <c r="C231" s="119"/>
      <c r="D231" s="119"/>
      <c r="E231" s="115"/>
      <c r="F231" s="115"/>
      <c r="G231" s="115"/>
      <c r="H231" s="115"/>
      <c r="I231" s="115"/>
      <c r="J231" s="115"/>
      <c r="K231" s="115"/>
      <c r="L231" s="115"/>
      <c r="M231" s="115"/>
      <c r="N231" s="119"/>
      <c r="O231" s="119"/>
      <c r="P231" s="119"/>
    </row>
    <row r="232" spans="1:16" customFormat="1">
      <c r="A232" s="119"/>
      <c r="B232" s="119"/>
      <c r="C232" s="119"/>
      <c r="D232" s="119"/>
      <c r="E232" s="115"/>
      <c r="F232" s="115"/>
      <c r="G232" s="115"/>
      <c r="H232" s="115"/>
      <c r="I232" s="115"/>
      <c r="J232" s="115"/>
      <c r="K232" s="115"/>
      <c r="L232" s="115"/>
      <c r="M232" s="115"/>
      <c r="N232" s="119"/>
      <c r="O232" s="119"/>
      <c r="P232" s="119"/>
    </row>
    <row r="233" spans="1:16" customFormat="1">
      <c r="A233" s="119"/>
      <c r="B233" s="119"/>
      <c r="C233" s="119"/>
      <c r="D233" s="119"/>
      <c r="E233" s="115"/>
      <c r="F233" s="115"/>
      <c r="G233" s="115"/>
      <c r="H233" s="115"/>
      <c r="I233" s="115"/>
      <c r="J233" s="115"/>
      <c r="K233" s="115"/>
      <c r="L233" s="115"/>
      <c r="M233" s="115"/>
      <c r="N233" s="119"/>
      <c r="O233" s="119"/>
      <c r="P233" s="119"/>
    </row>
    <row r="234" spans="1:16" customFormat="1">
      <c r="A234" s="119"/>
      <c r="B234" s="119"/>
      <c r="C234" s="119"/>
      <c r="D234" s="119"/>
      <c r="E234" s="115"/>
      <c r="F234" s="115"/>
      <c r="G234" s="115"/>
      <c r="H234" s="115"/>
      <c r="I234" s="115"/>
      <c r="J234" s="115"/>
      <c r="K234" s="115"/>
      <c r="L234" s="115"/>
      <c r="M234" s="115"/>
      <c r="N234" s="119"/>
      <c r="O234" s="119"/>
      <c r="P234" s="119"/>
    </row>
    <row r="235" spans="1:16" customFormat="1">
      <c r="A235" s="119"/>
      <c r="B235" s="119"/>
      <c r="C235" s="119"/>
      <c r="D235" s="119"/>
      <c r="E235" s="115"/>
      <c r="F235" s="115"/>
      <c r="G235" s="115"/>
      <c r="H235" s="115"/>
      <c r="I235" s="115"/>
      <c r="J235" s="115"/>
      <c r="K235" s="115"/>
      <c r="L235" s="115"/>
      <c r="M235" s="115"/>
      <c r="N235" s="119"/>
      <c r="O235" s="119"/>
      <c r="P235" s="119"/>
    </row>
    <row r="236" spans="1:16" customFormat="1">
      <c r="A236" s="119"/>
      <c r="B236" s="119"/>
      <c r="C236" s="119"/>
      <c r="D236" s="119"/>
      <c r="E236" s="115"/>
      <c r="F236" s="115"/>
      <c r="G236" s="115"/>
      <c r="H236" s="115"/>
      <c r="I236" s="115"/>
      <c r="J236" s="115"/>
      <c r="K236" s="115"/>
      <c r="L236" s="115"/>
      <c r="M236" s="115"/>
      <c r="N236" s="119"/>
      <c r="O236" s="119"/>
      <c r="P236" s="119"/>
    </row>
    <row r="237" spans="1:16" customFormat="1">
      <c r="A237" s="119"/>
      <c r="B237" s="119"/>
      <c r="C237" s="119"/>
      <c r="D237" s="119"/>
      <c r="E237" s="115"/>
      <c r="F237" s="115"/>
      <c r="G237" s="115"/>
      <c r="H237" s="115"/>
      <c r="I237" s="115"/>
      <c r="J237" s="115"/>
      <c r="K237" s="115"/>
      <c r="L237" s="115"/>
      <c r="M237" s="115"/>
      <c r="N237" s="119"/>
      <c r="O237" s="119"/>
      <c r="P237" s="119"/>
    </row>
    <row r="238" spans="1:16" customFormat="1">
      <c r="A238" s="119"/>
      <c r="B238" s="119"/>
      <c r="C238" s="119"/>
      <c r="D238" s="119"/>
      <c r="E238" s="115"/>
      <c r="F238" s="115"/>
      <c r="G238" s="115"/>
      <c r="H238" s="115"/>
      <c r="I238" s="115"/>
      <c r="J238" s="115"/>
      <c r="K238" s="115"/>
      <c r="L238" s="115"/>
      <c r="M238" s="115"/>
      <c r="N238" s="119"/>
      <c r="O238" s="119"/>
      <c r="P238" s="119"/>
    </row>
    <row r="239" spans="1:16" customFormat="1">
      <c r="A239" s="119"/>
      <c r="B239" s="119"/>
      <c r="C239" s="119"/>
      <c r="D239" s="119"/>
      <c r="E239" s="115"/>
      <c r="F239" s="115"/>
      <c r="G239" s="115"/>
      <c r="H239" s="115"/>
      <c r="I239" s="115"/>
      <c r="J239" s="115"/>
      <c r="K239" s="115"/>
      <c r="L239" s="115"/>
      <c r="M239" s="115"/>
      <c r="N239" s="119"/>
      <c r="O239" s="119"/>
      <c r="P239" s="119"/>
    </row>
    <row r="240" spans="1:16" customFormat="1">
      <c r="A240" s="119"/>
      <c r="B240" s="119"/>
      <c r="C240" s="119"/>
      <c r="D240" s="119"/>
      <c r="E240" s="115"/>
      <c r="F240" s="115"/>
      <c r="G240" s="115"/>
      <c r="H240" s="115"/>
      <c r="I240" s="115"/>
      <c r="J240" s="115"/>
      <c r="K240" s="115"/>
      <c r="L240" s="115"/>
      <c r="M240" s="115"/>
      <c r="N240" s="119"/>
      <c r="O240" s="119"/>
      <c r="P240" s="119"/>
    </row>
    <row r="241" spans="1:16" customFormat="1">
      <c r="A241" s="119"/>
      <c r="B241" s="119"/>
      <c r="C241" s="119"/>
      <c r="D241" s="119"/>
      <c r="E241" s="115"/>
      <c r="F241" s="115"/>
      <c r="G241" s="115"/>
      <c r="H241" s="115"/>
      <c r="I241" s="115"/>
      <c r="J241" s="115"/>
      <c r="K241" s="115"/>
      <c r="L241" s="115"/>
      <c r="M241" s="115"/>
      <c r="N241" s="119"/>
      <c r="O241" s="119"/>
      <c r="P241" s="119"/>
    </row>
    <row r="242" spans="1:16" customFormat="1">
      <c r="A242" s="119"/>
      <c r="B242" s="119"/>
      <c r="C242" s="119"/>
      <c r="D242" s="119"/>
      <c r="E242" s="115"/>
      <c r="F242" s="115"/>
      <c r="G242" s="115"/>
      <c r="H242" s="115"/>
      <c r="I242" s="115"/>
      <c r="J242" s="115"/>
      <c r="K242" s="115"/>
      <c r="L242" s="115"/>
      <c r="M242" s="115"/>
      <c r="N242" s="119"/>
      <c r="O242" s="119"/>
      <c r="P242" s="119"/>
    </row>
    <row r="243" spans="1:16" customFormat="1">
      <c r="A243" s="119"/>
      <c r="B243" s="119"/>
      <c r="C243" s="119"/>
      <c r="D243" s="119"/>
      <c r="E243" s="115"/>
      <c r="F243" s="115"/>
      <c r="G243" s="115"/>
      <c r="H243" s="115"/>
      <c r="I243" s="115"/>
      <c r="J243" s="115"/>
      <c r="K243" s="115"/>
      <c r="L243" s="115"/>
      <c r="M243" s="115"/>
      <c r="N243" s="119"/>
      <c r="O243" s="119"/>
      <c r="P243" s="119"/>
    </row>
    <row r="244" spans="1:16" customFormat="1">
      <c r="A244" s="119"/>
      <c r="B244" s="119"/>
      <c r="C244" s="119"/>
      <c r="D244" s="119"/>
      <c r="E244" s="115"/>
      <c r="F244" s="115"/>
      <c r="G244" s="115"/>
      <c r="H244" s="115"/>
      <c r="I244" s="115"/>
      <c r="J244" s="115"/>
      <c r="K244" s="115"/>
      <c r="L244" s="115"/>
      <c r="M244" s="115"/>
      <c r="N244" s="119"/>
      <c r="O244" s="119"/>
      <c r="P244" s="119"/>
    </row>
    <row r="245" spans="1:16" customFormat="1">
      <c r="A245" s="119"/>
      <c r="B245" s="119"/>
      <c r="C245" s="119"/>
      <c r="D245" s="119"/>
      <c r="E245" s="115"/>
      <c r="F245" s="115"/>
      <c r="G245" s="115"/>
      <c r="H245" s="115"/>
      <c r="I245" s="115"/>
      <c r="J245" s="115"/>
      <c r="K245" s="115"/>
      <c r="L245" s="115"/>
      <c r="M245" s="115"/>
      <c r="N245" s="119"/>
      <c r="O245" s="119"/>
      <c r="P245" s="119"/>
    </row>
    <row r="246" spans="1:16" customFormat="1">
      <c r="A246" s="119"/>
      <c r="B246" s="119"/>
      <c r="C246" s="119"/>
      <c r="D246" s="119"/>
      <c r="E246" s="115"/>
      <c r="F246" s="115"/>
      <c r="G246" s="115"/>
      <c r="H246" s="115"/>
      <c r="I246" s="115"/>
      <c r="J246" s="115"/>
      <c r="K246" s="115"/>
      <c r="L246" s="115"/>
      <c r="M246" s="115"/>
      <c r="N246" s="119"/>
      <c r="O246" s="119"/>
      <c r="P246" s="119"/>
    </row>
    <row r="247" spans="1:16" customFormat="1">
      <c r="A247" s="119"/>
      <c r="B247" s="119"/>
      <c r="C247" s="119"/>
      <c r="D247" s="119"/>
      <c r="E247" s="115"/>
      <c r="F247" s="115"/>
      <c r="G247" s="115"/>
      <c r="H247" s="115"/>
      <c r="I247" s="115"/>
      <c r="J247" s="115"/>
      <c r="K247" s="115"/>
      <c r="L247" s="115"/>
      <c r="M247" s="115"/>
      <c r="N247" s="119"/>
      <c r="O247" s="119"/>
      <c r="P247" s="119"/>
    </row>
    <row r="248" spans="1:16" customFormat="1">
      <c r="A248" s="119"/>
      <c r="B248" s="119"/>
      <c r="C248" s="119"/>
      <c r="D248" s="119"/>
      <c r="E248" s="115"/>
      <c r="F248" s="115"/>
      <c r="G248" s="115"/>
      <c r="H248" s="115"/>
      <c r="I248" s="115"/>
      <c r="J248" s="115"/>
      <c r="K248" s="115"/>
      <c r="L248" s="115"/>
      <c r="M248" s="115"/>
      <c r="N248" s="119"/>
      <c r="O248" s="119"/>
      <c r="P248" s="119"/>
    </row>
    <row r="249" spans="1:16" customFormat="1">
      <c r="A249" s="119"/>
      <c r="B249" s="119"/>
      <c r="C249" s="119"/>
      <c r="D249" s="119"/>
      <c r="E249" s="115"/>
      <c r="F249" s="115"/>
      <c r="G249" s="115"/>
      <c r="H249" s="115"/>
      <c r="I249" s="115"/>
      <c r="J249" s="115"/>
      <c r="K249" s="115"/>
      <c r="L249" s="115"/>
      <c r="M249" s="115"/>
      <c r="N249" s="119"/>
      <c r="O249" s="119"/>
      <c r="P249" s="119"/>
    </row>
    <row r="250" spans="1:16" customFormat="1">
      <c r="A250" s="119"/>
      <c r="B250" s="119"/>
      <c r="C250" s="119"/>
      <c r="D250" s="119"/>
      <c r="E250" s="115"/>
      <c r="F250" s="115"/>
      <c r="G250" s="115"/>
      <c r="H250" s="115"/>
      <c r="I250" s="115"/>
      <c r="J250" s="115"/>
      <c r="K250" s="115"/>
      <c r="L250" s="115"/>
      <c r="M250" s="115"/>
      <c r="N250" s="119"/>
      <c r="O250" s="119"/>
      <c r="P250" s="119"/>
    </row>
    <row r="251" spans="1:16" customFormat="1">
      <c r="A251" s="119"/>
      <c r="B251" s="119"/>
      <c r="C251" s="119"/>
      <c r="D251" s="119"/>
      <c r="E251" s="115"/>
      <c r="F251" s="115"/>
      <c r="G251" s="115"/>
      <c r="H251" s="115"/>
      <c r="I251" s="115"/>
      <c r="J251" s="115"/>
      <c r="K251" s="115"/>
      <c r="L251" s="115"/>
      <c r="M251" s="115"/>
      <c r="N251" s="119"/>
      <c r="O251" s="119"/>
      <c r="P251" s="119"/>
    </row>
    <row r="252" spans="1:16" customFormat="1">
      <c r="A252" s="119"/>
      <c r="B252" s="119"/>
      <c r="C252" s="119"/>
      <c r="D252" s="119"/>
      <c r="E252" s="115"/>
      <c r="F252" s="115"/>
      <c r="G252" s="115"/>
      <c r="H252" s="115"/>
      <c r="I252" s="115"/>
      <c r="J252" s="115"/>
      <c r="K252" s="115"/>
      <c r="L252" s="115"/>
      <c r="M252" s="115"/>
      <c r="N252" s="119"/>
      <c r="O252" s="119"/>
      <c r="P252" s="119"/>
    </row>
    <row r="253" spans="1:16" customFormat="1">
      <c r="A253" s="119"/>
      <c r="B253" s="119"/>
      <c r="C253" s="119"/>
      <c r="D253" s="119"/>
      <c r="E253" s="115"/>
      <c r="F253" s="115"/>
      <c r="G253" s="115"/>
      <c r="H253" s="115"/>
      <c r="I253" s="115"/>
      <c r="J253" s="115"/>
      <c r="K253" s="115"/>
      <c r="L253" s="115"/>
      <c r="M253" s="115"/>
      <c r="N253" s="119"/>
      <c r="O253" s="119"/>
      <c r="P253" s="119"/>
    </row>
    <row r="254" spans="1:16" customFormat="1">
      <c r="A254" s="119"/>
      <c r="B254" s="119"/>
      <c r="C254" s="119"/>
      <c r="D254" s="119"/>
      <c r="E254" s="115"/>
      <c r="F254" s="115"/>
      <c r="G254" s="115"/>
      <c r="H254" s="115"/>
      <c r="I254" s="115"/>
      <c r="J254" s="115"/>
      <c r="K254" s="115"/>
      <c r="L254" s="115"/>
      <c r="M254" s="115"/>
      <c r="N254" s="119"/>
      <c r="O254" s="119"/>
      <c r="P254" s="119"/>
    </row>
    <row r="255" spans="1:16" customFormat="1">
      <c r="A255" s="119"/>
      <c r="B255" s="119"/>
      <c r="C255" s="119"/>
      <c r="D255" s="119"/>
      <c r="E255" s="115"/>
      <c r="F255" s="115"/>
      <c r="G255" s="115"/>
      <c r="H255" s="115"/>
      <c r="I255" s="115"/>
      <c r="J255" s="115"/>
      <c r="K255" s="115"/>
      <c r="L255" s="115"/>
      <c r="M255" s="115"/>
      <c r="N255" s="119"/>
      <c r="O255" s="119"/>
      <c r="P255" s="119"/>
    </row>
    <row r="256" spans="1:16" customFormat="1">
      <c r="A256" s="119"/>
      <c r="B256" s="119"/>
      <c r="C256" s="119"/>
      <c r="D256" s="119"/>
      <c r="E256" s="115"/>
      <c r="F256" s="115"/>
      <c r="G256" s="115"/>
      <c r="H256" s="115"/>
      <c r="I256" s="115"/>
      <c r="J256" s="115"/>
      <c r="K256" s="115"/>
      <c r="L256" s="115"/>
      <c r="M256" s="115"/>
      <c r="N256" s="119"/>
      <c r="O256" s="119"/>
      <c r="P256" s="119"/>
    </row>
    <row r="257" spans="1:16" customFormat="1">
      <c r="A257" s="119"/>
      <c r="B257" s="119"/>
      <c r="C257" s="119"/>
      <c r="D257" s="119"/>
      <c r="E257" s="115"/>
      <c r="F257" s="115"/>
      <c r="G257" s="115"/>
      <c r="H257" s="115"/>
      <c r="I257" s="115"/>
      <c r="J257" s="115"/>
      <c r="K257" s="115"/>
      <c r="L257" s="115"/>
      <c r="M257" s="115"/>
      <c r="N257" s="119"/>
      <c r="O257" s="119"/>
      <c r="P257" s="119"/>
    </row>
    <row r="258" spans="1:16" customFormat="1">
      <c r="A258" s="119"/>
      <c r="B258" s="119"/>
      <c r="C258" s="119"/>
      <c r="D258" s="119"/>
      <c r="E258" s="115"/>
      <c r="F258" s="115"/>
      <c r="G258" s="115"/>
      <c r="H258" s="115"/>
      <c r="I258" s="115"/>
      <c r="J258" s="115"/>
      <c r="K258" s="115"/>
      <c r="L258" s="115"/>
      <c r="M258" s="115"/>
      <c r="N258" s="119"/>
      <c r="O258" s="119"/>
      <c r="P258" s="119"/>
    </row>
    <row r="259" spans="1:16" customFormat="1">
      <c r="A259" s="119"/>
      <c r="B259" s="119"/>
      <c r="C259" s="119"/>
      <c r="D259" s="119"/>
      <c r="E259" s="115"/>
      <c r="F259" s="115"/>
      <c r="G259" s="115"/>
      <c r="H259" s="115"/>
      <c r="I259" s="115"/>
      <c r="J259" s="115"/>
      <c r="K259" s="115"/>
      <c r="L259" s="115"/>
      <c r="M259" s="115"/>
      <c r="N259" s="119"/>
      <c r="O259" s="119"/>
      <c r="P259" s="119"/>
    </row>
    <row r="260" spans="1:16" customFormat="1">
      <c r="A260" s="119"/>
      <c r="B260" s="119"/>
      <c r="C260" s="119"/>
      <c r="D260" s="119"/>
      <c r="E260" s="115"/>
      <c r="F260" s="115"/>
      <c r="G260" s="115"/>
      <c r="H260" s="115"/>
      <c r="I260" s="115"/>
      <c r="J260" s="115"/>
      <c r="K260" s="115"/>
      <c r="L260" s="115"/>
      <c r="M260" s="115"/>
      <c r="N260" s="119"/>
      <c r="O260" s="119"/>
      <c r="P260" s="119"/>
    </row>
    <row r="261" spans="1:16" customFormat="1">
      <c r="A261" s="119"/>
      <c r="B261" s="119"/>
      <c r="C261" s="119"/>
      <c r="D261" s="119"/>
      <c r="E261" s="115"/>
      <c r="F261" s="115"/>
      <c r="G261" s="115"/>
      <c r="H261" s="115"/>
      <c r="I261" s="115"/>
      <c r="J261" s="115"/>
      <c r="K261" s="115"/>
      <c r="L261" s="115"/>
      <c r="M261" s="115"/>
      <c r="N261" s="119"/>
      <c r="O261" s="119"/>
      <c r="P261" s="119"/>
    </row>
    <row r="262" spans="1:16" customFormat="1">
      <c r="A262" s="119"/>
      <c r="B262" s="119"/>
      <c r="C262" s="119"/>
      <c r="D262" s="119"/>
      <c r="E262" s="115"/>
      <c r="F262" s="115"/>
      <c r="G262" s="115"/>
      <c r="H262" s="115"/>
      <c r="I262" s="115"/>
      <c r="J262" s="115"/>
      <c r="K262" s="115"/>
      <c r="L262" s="115"/>
      <c r="M262" s="115"/>
      <c r="N262" s="119"/>
      <c r="O262" s="119"/>
      <c r="P262" s="119"/>
    </row>
    <row r="263" spans="1:16" customFormat="1">
      <c r="A263" s="119"/>
      <c r="B263" s="119"/>
      <c r="C263" s="119"/>
      <c r="D263" s="119"/>
      <c r="E263" s="115"/>
      <c r="F263" s="115"/>
      <c r="G263" s="115"/>
      <c r="H263" s="115"/>
      <c r="I263" s="115"/>
      <c r="J263" s="115"/>
      <c r="K263" s="115"/>
      <c r="L263" s="115"/>
      <c r="M263" s="115"/>
      <c r="N263" s="119"/>
      <c r="O263" s="119"/>
      <c r="P263" s="119"/>
    </row>
    <row r="264" spans="1:16" customFormat="1">
      <c r="A264" s="119"/>
      <c r="B264" s="119"/>
      <c r="C264" s="119"/>
      <c r="D264" s="119"/>
      <c r="E264" s="115"/>
      <c r="F264" s="115"/>
      <c r="G264" s="115"/>
      <c r="H264" s="115"/>
      <c r="I264" s="115"/>
      <c r="J264" s="115"/>
      <c r="K264" s="115"/>
      <c r="L264" s="115"/>
      <c r="M264" s="115"/>
      <c r="N264" s="119"/>
      <c r="O264" s="119"/>
      <c r="P264" s="119"/>
    </row>
    <row r="265" spans="1:16" customFormat="1">
      <c r="A265" s="119"/>
      <c r="B265" s="119"/>
      <c r="C265" s="119"/>
      <c r="D265" s="119"/>
      <c r="E265" s="115"/>
      <c r="F265" s="115"/>
      <c r="G265" s="115"/>
      <c r="H265" s="115"/>
      <c r="I265" s="115"/>
      <c r="J265" s="115"/>
      <c r="K265" s="115"/>
      <c r="L265" s="115"/>
      <c r="M265" s="115"/>
      <c r="N265" s="119"/>
      <c r="O265" s="119"/>
      <c r="P265" s="119"/>
    </row>
    <row r="266" spans="1:16" customFormat="1">
      <c r="A266" s="119"/>
      <c r="B266" s="119"/>
      <c r="C266" s="119"/>
      <c r="D266" s="119"/>
      <c r="E266" s="115"/>
      <c r="F266" s="115"/>
      <c r="G266" s="115"/>
      <c r="H266" s="115"/>
      <c r="I266" s="115"/>
      <c r="J266" s="115"/>
      <c r="K266" s="115"/>
      <c r="L266" s="115"/>
      <c r="M266" s="115"/>
      <c r="N266" s="119"/>
      <c r="O266" s="119"/>
      <c r="P266" s="119"/>
    </row>
    <row r="267" spans="1:16" customFormat="1">
      <c r="A267" s="119"/>
      <c r="B267" s="119"/>
      <c r="C267" s="119"/>
      <c r="D267" s="119"/>
      <c r="E267" s="115"/>
      <c r="F267" s="115"/>
      <c r="G267" s="115"/>
      <c r="H267" s="115"/>
      <c r="I267" s="115"/>
      <c r="J267" s="115"/>
      <c r="K267" s="115"/>
      <c r="L267" s="115"/>
      <c r="M267" s="115"/>
      <c r="N267" s="119"/>
      <c r="O267" s="119"/>
      <c r="P267" s="119"/>
    </row>
    <row r="268" spans="1:16" customFormat="1">
      <c r="A268" s="119"/>
      <c r="B268" s="119"/>
      <c r="C268" s="119"/>
      <c r="D268" s="119"/>
      <c r="E268" s="115"/>
      <c r="F268" s="115"/>
      <c r="G268" s="115"/>
      <c r="H268" s="115"/>
      <c r="I268" s="115"/>
      <c r="J268" s="115"/>
      <c r="K268" s="115"/>
      <c r="L268" s="115"/>
      <c r="M268" s="115"/>
      <c r="N268" s="119"/>
      <c r="O268" s="119"/>
      <c r="P268" s="119"/>
    </row>
    <row r="269" spans="1:16" customFormat="1">
      <c r="A269" s="119"/>
      <c r="B269" s="119"/>
      <c r="C269" s="119"/>
      <c r="D269" s="119"/>
      <c r="E269" s="115"/>
      <c r="F269" s="115"/>
      <c r="G269" s="115"/>
      <c r="H269" s="115"/>
      <c r="I269" s="115"/>
      <c r="J269" s="115"/>
      <c r="K269" s="115"/>
      <c r="L269" s="115"/>
      <c r="M269" s="115"/>
      <c r="N269" s="119"/>
      <c r="O269" s="119"/>
      <c r="P269" s="119"/>
    </row>
    <row r="270" spans="1:16" customFormat="1">
      <c r="A270" s="119"/>
      <c r="B270" s="119"/>
      <c r="C270" s="119"/>
      <c r="D270" s="119"/>
      <c r="E270" s="115"/>
      <c r="F270" s="115"/>
      <c r="G270" s="115"/>
      <c r="H270" s="115"/>
      <c r="I270" s="115"/>
      <c r="J270" s="115"/>
      <c r="K270" s="115"/>
      <c r="L270" s="115"/>
      <c r="M270" s="115"/>
      <c r="N270" s="119"/>
      <c r="O270" s="119"/>
      <c r="P270" s="119"/>
    </row>
    <row r="271" spans="1:16" customFormat="1">
      <c r="A271" s="119"/>
      <c r="B271" s="119"/>
      <c r="C271" s="119"/>
      <c r="D271" s="119"/>
      <c r="E271" s="115"/>
      <c r="F271" s="115"/>
      <c r="G271" s="115"/>
      <c r="H271" s="115"/>
      <c r="I271" s="115"/>
      <c r="J271" s="115"/>
      <c r="K271" s="115"/>
      <c r="L271" s="115"/>
      <c r="M271" s="115"/>
      <c r="N271" s="119"/>
      <c r="O271" s="119"/>
      <c r="P271" s="119"/>
    </row>
    <row r="272" spans="1:16" customFormat="1">
      <c r="A272" s="119"/>
      <c r="B272" s="119"/>
      <c r="C272" s="119"/>
      <c r="D272" s="119"/>
      <c r="E272" s="115"/>
      <c r="F272" s="115"/>
      <c r="G272" s="115"/>
      <c r="H272" s="115"/>
      <c r="I272" s="115"/>
      <c r="J272" s="115"/>
      <c r="K272" s="115"/>
      <c r="L272" s="115"/>
      <c r="M272" s="115"/>
      <c r="N272" s="119"/>
      <c r="O272" s="119"/>
      <c r="P272" s="119"/>
    </row>
    <row r="273" spans="1:16" customFormat="1">
      <c r="A273" s="119"/>
      <c r="B273" s="119"/>
      <c r="C273" s="119"/>
      <c r="D273" s="119"/>
      <c r="E273" s="115"/>
      <c r="F273" s="115"/>
      <c r="G273" s="115"/>
      <c r="H273" s="115"/>
      <c r="I273" s="115"/>
      <c r="J273" s="115"/>
      <c r="K273" s="115"/>
      <c r="L273" s="115"/>
      <c r="M273" s="115"/>
      <c r="N273" s="119"/>
      <c r="O273" s="119"/>
      <c r="P273" s="119"/>
    </row>
    <row r="274" spans="1:16" customFormat="1">
      <c r="A274" s="119"/>
      <c r="B274" s="119"/>
      <c r="C274" s="119"/>
      <c r="D274" s="119"/>
      <c r="E274" s="115"/>
      <c r="F274" s="115"/>
      <c r="G274" s="115"/>
      <c r="H274" s="115"/>
      <c r="I274" s="115"/>
      <c r="J274" s="115"/>
      <c r="K274" s="115"/>
      <c r="L274" s="115"/>
      <c r="M274" s="115"/>
      <c r="N274" s="119"/>
      <c r="O274" s="119"/>
      <c r="P274" s="119"/>
    </row>
    <row r="275" spans="1:16" customFormat="1">
      <c r="A275" s="119"/>
      <c r="B275" s="119"/>
      <c r="C275" s="119"/>
      <c r="D275" s="119"/>
      <c r="E275" s="115"/>
      <c r="F275" s="115"/>
      <c r="G275" s="115"/>
      <c r="H275" s="115"/>
      <c r="I275" s="115"/>
      <c r="J275" s="115"/>
      <c r="K275" s="115"/>
      <c r="L275" s="115"/>
      <c r="M275" s="115"/>
      <c r="N275" s="119"/>
      <c r="O275" s="119"/>
      <c r="P275" s="119"/>
    </row>
    <row r="276" spans="1:16" customFormat="1">
      <c r="A276" s="119"/>
      <c r="B276" s="119"/>
      <c r="C276" s="119"/>
      <c r="D276" s="119"/>
      <c r="E276" s="115"/>
      <c r="F276" s="115"/>
      <c r="G276" s="115"/>
      <c r="H276" s="115"/>
      <c r="I276" s="115"/>
      <c r="J276" s="115"/>
      <c r="K276" s="115"/>
      <c r="L276" s="115"/>
      <c r="M276" s="115"/>
      <c r="N276" s="119"/>
      <c r="O276" s="119"/>
      <c r="P276" s="119"/>
    </row>
    <row r="277" spans="1:16" customFormat="1">
      <c r="A277" s="119"/>
      <c r="B277" s="119"/>
      <c r="C277" s="119"/>
      <c r="D277" s="119"/>
      <c r="E277" s="115"/>
      <c r="F277" s="115"/>
      <c r="G277" s="115"/>
      <c r="H277" s="115"/>
      <c r="I277" s="115"/>
      <c r="J277" s="115"/>
      <c r="K277" s="115"/>
      <c r="L277" s="115"/>
      <c r="M277" s="115"/>
      <c r="N277" s="119"/>
      <c r="O277" s="119"/>
      <c r="P277" s="119"/>
    </row>
    <row r="278" spans="1:16" customFormat="1">
      <c r="A278" s="119"/>
      <c r="B278" s="119"/>
      <c r="C278" s="119"/>
      <c r="D278" s="119"/>
      <c r="E278" s="115"/>
      <c r="F278" s="115"/>
      <c r="G278" s="115"/>
      <c r="H278" s="115"/>
      <c r="I278" s="115"/>
      <c r="J278" s="115"/>
      <c r="K278" s="115"/>
      <c r="L278" s="115"/>
      <c r="M278" s="115"/>
      <c r="N278" s="119"/>
      <c r="O278" s="119"/>
      <c r="P278" s="119"/>
    </row>
    <row r="279" spans="1:16" customFormat="1">
      <c r="A279" s="119"/>
      <c r="B279" s="119"/>
      <c r="C279" s="119"/>
      <c r="D279" s="119"/>
      <c r="E279" s="115"/>
      <c r="F279" s="115"/>
      <c r="G279" s="115"/>
      <c r="H279" s="115"/>
      <c r="I279" s="115"/>
      <c r="J279" s="115"/>
      <c r="K279" s="115"/>
      <c r="L279" s="115"/>
      <c r="M279" s="115"/>
      <c r="N279" s="119"/>
      <c r="O279" s="119"/>
      <c r="P279" s="119"/>
    </row>
    <row r="280" spans="1:16" customFormat="1">
      <c r="A280" s="119"/>
      <c r="B280" s="119"/>
      <c r="C280" s="119"/>
      <c r="D280" s="119"/>
      <c r="E280" s="115"/>
      <c r="F280" s="115"/>
      <c r="G280" s="115"/>
      <c r="H280" s="115"/>
      <c r="I280" s="115"/>
      <c r="J280" s="115"/>
      <c r="K280" s="115"/>
      <c r="L280" s="115"/>
      <c r="M280" s="115"/>
      <c r="N280" s="119"/>
      <c r="O280" s="119"/>
      <c r="P280" s="119"/>
    </row>
    <row r="281" spans="1:16" customFormat="1">
      <c r="A281" s="119"/>
      <c r="B281" s="119"/>
      <c r="C281" s="119"/>
      <c r="D281" s="119"/>
      <c r="E281" s="115"/>
      <c r="F281" s="115"/>
      <c r="G281" s="115"/>
      <c r="H281" s="115"/>
      <c r="I281" s="115"/>
      <c r="J281" s="115"/>
      <c r="K281" s="115"/>
      <c r="L281" s="115"/>
      <c r="M281" s="115"/>
      <c r="N281" s="119"/>
      <c r="O281" s="119"/>
      <c r="P281" s="119"/>
    </row>
    <row r="282" spans="1:16" customFormat="1">
      <c r="A282" s="119"/>
      <c r="B282" s="119"/>
      <c r="C282" s="119"/>
      <c r="D282" s="119"/>
      <c r="E282" s="115"/>
      <c r="F282" s="115"/>
      <c r="G282" s="115"/>
      <c r="H282" s="115"/>
      <c r="I282" s="115"/>
      <c r="J282" s="115"/>
      <c r="K282" s="115"/>
      <c r="L282" s="115"/>
      <c r="M282" s="115"/>
      <c r="N282" s="119"/>
      <c r="O282" s="119"/>
      <c r="P282" s="119"/>
    </row>
    <row r="283" spans="1:16" customFormat="1">
      <c r="A283" s="119"/>
      <c r="B283" s="119"/>
      <c r="C283" s="119"/>
      <c r="D283" s="119"/>
      <c r="E283" s="115"/>
      <c r="F283" s="115"/>
      <c r="G283" s="115"/>
      <c r="H283" s="115"/>
      <c r="I283" s="115"/>
      <c r="J283" s="115"/>
      <c r="K283" s="115"/>
      <c r="L283" s="115"/>
      <c r="M283" s="115"/>
      <c r="N283" s="119"/>
      <c r="O283" s="119"/>
      <c r="P283" s="119"/>
    </row>
    <row r="284" spans="1:16" customFormat="1">
      <c r="A284" s="119"/>
      <c r="B284" s="119"/>
      <c r="C284" s="119"/>
      <c r="D284" s="119"/>
      <c r="E284" s="115"/>
      <c r="F284" s="115"/>
      <c r="G284" s="115"/>
      <c r="H284" s="115"/>
      <c r="I284" s="115"/>
      <c r="J284" s="115"/>
      <c r="K284" s="115"/>
      <c r="L284" s="115"/>
      <c r="M284" s="115"/>
      <c r="N284" s="119"/>
      <c r="O284" s="119"/>
      <c r="P284" s="119"/>
    </row>
    <row r="285" spans="1:16" customFormat="1">
      <c r="A285" s="119"/>
      <c r="B285" s="119"/>
      <c r="C285" s="119"/>
      <c r="D285" s="119"/>
      <c r="E285" s="115"/>
      <c r="F285" s="115"/>
      <c r="G285" s="115"/>
      <c r="H285" s="115"/>
      <c r="I285" s="115"/>
      <c r="J285" s="115"/>
      <c r="K285" s="115"/>
      <c r="L285" s="115"/>
      <c r="M285" s="115"/>
      <c r="N285" s="119"/>
      <c r="O285" s="119"/>
      <c r="P285" s="119"/>
    </row>
    <row r="286" spans="1:16" customFormat="1">
      <c r="A286" s="119"/>
      <c r="B286" s="119"/>
      <c r="C286" s="119"/>
      <c r="D286" s="119"/>
      <c r="E286" s="115"/>
      <c r="F286" s="115"/>
      <c r="G286" s="115"/>
      <c r="H286" s="115"/>
      <c r="I286" s="115"/>
      <c r="J286" s="115"/>
      <c r="K286" s="115"/>
      <c r="L286" s="115"/>
      <c r="M286" s="115"/>
      <c r="N286" s="119"/>
      <c r="O286" s="119"/>
      <c r="P286" s="119"/>
    </row>
    <row r="287" spans="1:16" customFormat="1">
      <c r="A287" s="119"/>
      <c r="B287" s="119"/>
      <c r="C287" s="119"/>
      <c r="D287" s="119"/>
      <c r="E287" s="115"/>
      <c r="F287" s="115"/>
      <c r="G287" s="115"/>
      <c r="H287" s="115"/>
      <c r="I287" s="115"/>
      <c r="J287" s="115"/>
      <c r="K287" s="115"/>
      <c r="L287" s="115"/>
      <c r="M287" s="115"/>
      <c r="N287" s="119"/>
      <c r="O287" s="119"/>
      <c r="P287" s="119"/>
    </row>
    <row r="288" spans="1:16" customFormat="1">
      <c r="A288" s="119"/>
      <c r="B288" s="119"/>
      <c r="C288" s="119"/>
      <c r="D288" s="119"/>
      <c r="E288" s="115"/>
      <c r="F288" s="115"/>
      <c r="G288" s="115"/>
      <c r="H288" s="115"/>
      <c r="I288" s="115"/>
      <c r="J288" s="115"/>
      <c r="K288" s="115"/>
      <c r="L288" s="115"/>
      <c r="M288" s="115"/>
      <c r="N288" s="119"/>
      <c r="O288" s="119"/>
      <c r="P288" s="119"/>
    </row>
    <row r="289" spans="1:16" customFormat="1">
      <c r="A289" s="119"/>
      <c r="B289" s="119"/>
      <c r="C289" s="119"/>
      <c r="D289" s="119"/>
      <c r="E289" s="115"/>
      <c r="F289" s="115"/>
      <c r="G289" s="115"/>
      <c r="H289" s="115"/>
      <c r="I289" s="115"/>
      <c r="J289" s="115"/>
      <c r="K289" s="115"/>
      <c r="L289" s="115"/>
      <c r="M289" s="115"/>
      <c r="N289" s="119"/>
      <c r="O289" s="119"/>
      <c r="P289" s="119"/>
    </row>
    <row r="290" spans="1:16" customFormat="1">
      <c r="A290" s="119"/>
      <c r="B290" s="119"/>
      <c r="C290" s="119"/>
      <c r="D290" s="119"/>
      <c r="E290" s="115"/>
      <c r="F290" s="115"/>
      <c r="G290" s="115"/>
      <c r="H290" s="115"/>
      <c r="I290" s="115"/>
      <c r="J290" s="115"/>
      <c r="K290" s="115"/>
      <c r="L290" s="115"/>
      <c r="M290" s="115"/>
      <c r="N290" s="119"/>
      <c r="O290" s="119"/>
      <c r="P290" s="119"/>
    </row>
    <row r="291" spans="1:16" customFormat="1">
      <c r="A291" s="119"/>
      <c r="B291" s="119"/>
      <c r="C291" s="119"/>
      <c r="D291" s="119"/>
      <c r="E291" s="115"/>
      <c r="F291" s="115"/>
      <c r="G291" s="115"/>
      <c r="H291" s="115"/>
      <c r="I291" s="115"/>
      <c r="J291" s="115"/>
      <c r="K291" s="115"/>
      <c r="L291" s="115"/>
      <c r="M291" s="115"/>
      <c r="N291" s="119"/>
      <c r="O291" s="119"/>
      <c r="P291" s="119"/>
    </row>
    <row r="292" spans="1:16" customFormat="1">
      <c r="A292" s="119"/>
      <c r="B292" s="119"/>
      <c r="C292" s="119"/>
      <c r="D292" s="119"/>
      <c r="E292" s="115"/>
      <c r="F292" s="115"/>
      <c r="G292" s="115"/>
      <c r="H292" s="115"/>
      <c r="I292" s="115"/>
      <c r="J292" s="115"/>
      <c r="K292" s="115"/>
      <c r="L292" s="115"/>
      <c r="M292" s="115"/>
      <c r="N292" s="119"/>
      <c r="O292" s="119"/>
      <c r="P292" s="119"/>
    </row>
    <row r="293" spans="1:16" customFormat="1">
      <c r="A293" s="119"/>
      <c r="B293" s="119"/>
      <c r="C293" s="119"/>
      <c r="D293" s="119"/>
      <c r="E293" s="115"/>
      <c r="F293" s="115"/>
      <c r="G293" s="115"/>
      <c r="H293" s="115"/>
      <c r="I293" s="115"/>
      <c r="J293" s="115"/>
      <c r="K293" s="115"/>
      <c r="L293" s="115"/>
      <c r="M293" s="115"/>
      <c r="N293" s="119"/>
      <c r="O293" s="119"/>
      <c r="P293" s="119"/>
    </row>
    <row r="294" spans="1:16" customFormat="1">
      <c r="A294" s="119"/>
      <c r="B294" s="119"/>
      <c r="C294" s="119"/>
      <c r="D294" s="119"/>
      <c r="E294" s="115"/>
      <c r="F294" s="115"/>
      <c r="G294" s="115"/>
      <c r="H294" s="115"/>
      <c r="I294" s="115"/>
      <c r="J294" s="115"/>
      <c r="K294" s="115"/>
      <c r="L294" s="115"/>
      <c r="M294" s="115"/>
      <c r="N294" s="119"/>
      <c r="O294" s="119"/>
      <c r="P294" s="119"/>
    </row>
    <row r="295" spans="1:16" customFormat="1">
      <c r="A295" s="119"/>
      <c r="B295" s="119"/>
      <c r="C295" s="119"/>
      <c r="D295" s="119"/>
      <c r="E295" s="115"/>
      <c r="F295" s="115"/>
      <c r="G295" s="115"/>
      <c r="H295" s="115"/>
      <c r="I295" s="115"/>
      <c r="J295" s="115"/>
      <c r="K295" s="115"/>
      <c r="L295" s="115"/>
      <c r="M295" s="115"/>
      <c r="N295" s="119"/>
      <c r="O295" s="119"/>
      <c r="P295" s="119"/>
    </row>
    <row r="296" spans="1:16" customFormat="1">
      <c r="A296" s="119"/>
      <c r="B296" s="119"/>
      <c r="C296" s="119"/>
      <c r="D296" s="119"/>
      <c r="E296" s="115"/>
      <c r="F296" s="115"/>
      <c r="G296" s="115"/>
      <c r="H296" s="115"/>
      <c r="I296" s="115"/>
      <c r="J296" s="115"/>
      <c r="K296" s="115"/>
      <c r="L296" s="115"/>
      <c r="M296" s="115"/>
      <c r="N296" s="119"/>
      <c r="O296" s="119"/>
      <c r="P296" s="119"/>
    </row>
    <row r="297" spans="1:16" customFormat="1">
      <c r="A297" s="119"/>
      <c r="B297" s="119"/>
      <c r="C297" s="119"/>
      <c r="D297" s="119"/>
      <c r="E297" s="115"/>
      <c r="F297" s="115"/>
      <c r="G297" s="115"/>
      <c r="H297" s="115"/>
      <c r="I297" s="115"/>
      <c r="J297" s="115"/>
      <c r="K297" s="115"/>
      <c r="L297" s="115"/>
      <c r="M297" s="115"/>
      <c r="N297" s="119"/>
      <c r="O297" s="119"/>
      <c r="P297" s="119"/>
    </row>
    <row r="298" spans="1:16" customFormat="1">
      <c r="A298" s="119"/>
      <c r="B298" s="119"/>
      <c r="C298" s="119"/>
      <c r="D298" s="119"/>
      <c r="E298" s="115"/>
      <c r="F298" s="115"/>
      <c r="G298" s="115"/>
      <c r="H298" s="115"/>
      <c r="I298" s="115"/>
      <c r="J298" s="115"/>
      <c r="K298" s="115"/>
      <c r="L298" s="115"/>
      <c r="M298" s="115"/>
      <c r="N298" s="119"/>
      <c r="O298" s="119"/>
      <c r="P298" s="119"/>
    </row>
    <row r="299" spans="1:16" customFormat="1">
      <c r="A299" s="119"/>
      <c r="B299" s="119"/>
      <c r="C299" s="119"/>
      <c r="D299" s="119"/>
      <c r="E299" s="115"/>
      <c r="F299" s="115"/>
      <c r="G299" s="115"/>
      <c r="H299" s="115"/>
      <c r="I299" s="115"/>
      <c r="J299" s="115"/>
      <c r="K299" s="115"/>
      <c r="L299" s="115"/>
      <c r="M299" s="115"/>
      <c r="N299" s="119"/>
      <c r="O299" s="119"/>
      <c r="P299" s="119"/>
    </row>
    <row r="300" spans="1:16" customFormat="1">
      <c r="A300" s="119"/>
      <c r="B300" s="119"/>
      <c r="C300" s="119"/>
      <c r="D300" s="119"/>
      <c r="E300" s="115"/>
      <c r="F300" s="115"/>
      <c r="G300" s="115"/>
      <c r="H300" s="115"/>
      <c r="I300" s="115"/>
      <c r="J300" s="115"/>
      <c r="K300" s="115"/>
      <c r="L300" s="115"/>
      <c r="M300" s="115"/>
      <c r="N300" s="119"/>
      <c r="O300" s="119"/>
      <c r="P300" s="119"/>
    </row>
    <row r="301" spans="1:16" customFormat="1">
      <c r="A301" s="119"/>
      <c r="B301" s="119"/>
      <c r="C301" s="119"/>
      <c r="D301" s="119"/>
      <c r="E301" s="115"/>
      <c r="F301" s="115"/>
      <c r="G301" s="115"/>
      <c r="H301" s="115"/>
      <c r="I301" s="115"/>
      <c r="J301" s="115"/>
      <c r="K301" s="115"/>
      <c r="L301" s="115"/>
      <c r="M301" s="115"/>
      <c r="N301" s="119"/>
      <c r="O301" s="119"/>
      <c r="P301" s="119"/>
    </row>
    <row r="302" spans="1:16" customFormat="1">
      <c r="A302" s="119"/>
      <c r="B302" s="119"/>
      <c r="C302" s="119"/>
      <c r="D302" s="119"/>
      <c r="E302" s="115"/>
      <c r="F302" s="115"/>
      <c r="G302" s="115"/>
      <c r="H302" s="115"/>
      <c r="I302" s="115"/>
      <c r="J302" s="115"/>
      <c r="K302" s="115"/>
      <c r="L302" s="115"/>
      <c r="M302" s="115"/>
      <c r="N302" s="119"/>
      <c r="O302" s="119"/>
      <c r="P302" s="119"/>
    </row>
    <row r="303" spans="1:16" customFormat="1">
      <c r="A303" s="119"/>
      <c r="B303" s="119"/>
      <c r="C303" s="119"/>
      <c r="D303" s="119"/>
      <c r="E303" s="115"/>
      <c r="F303" s="115"/>
      <c r="G303" s="115"/>
      <c r="H303" s="115"/>
      <c r="I303" s="115"/>
      <c r="J303" s="115"/>
      <c r="K303" s="115"/>
      <c r="L303" s="115"/>
      <c r="M303" s="115"/>
      <c r="N303" s="119"/>
      <c r="O303" s="119"/>
      <c r="P303" s="119"/>
    </row>
    <row r="304" spans="1:16" customFormat="1">
      <c r="A304" s="119"/>
      <c r="B304" s="119"/>
      <c r="C304" s="119"/>
      <c r="D304" s="119"/>
      <c r="E304" s="115"/>
      <c r="F304" s="115"/>
      <c r="G304" s="115"/>
      <c r="H304" s="115"/>
      <c r="I304" s="115"/>
      <c r="J304" s="115"/>
      <c r="K304" s="115"/>
      <c r="L304" s="115"/>
      <c r="M304" s="115"/>
      <c r="N304" s="119"/>
      <c r="O304" s="119"/>
      <c r="P304" s="119"/>
    </row>
    <row r="305" spans="1:16" customFormat="1">
      <c r="A305" s="119"/>
      <c r="B305" s="119"/>
      <c r="C305" s="119"/>
      <c r="D305" s="119"/>
      <c r="E305" s="115"/>
      <c r="F305" s="115"/>
      <c r="G305" s="115"/>
      <c r="H305" s="115"/>
      <c r="I305" s="115"/>
      <c r="J305" s="115"/>
      <c r="K305" s="115"/>
      <c r="L305" s="115"/>
      <c r="M305" s="115"/>
      <c r="N305" s="119"/>
      <c r="O305" s="119"/>
      <c r="P305" s="119"/>
    </row>
    <row r="306" spans="1:16" customFormat="1">
      <c r="A306" s="119"/>
      <c r="B306" s="119"/>
      <c r="C306" s="119"/>
      <c r="D306" s="119"/>
      <c r="E306" s="115"/>
      <c r="F306" s="115"/>
      <c r="G306" s="115"/>
      <c r="H306" s="115"/>
      <c r="I306" s="115"/>
      <c r="J306" s="115"/>
      <c r="K306" s="115"/>
      <c r="L306" s="115"/>
      <c r="M306" s="115"/>
      <c r="N306" s="119"/>
      <c r="O306" s="119"/>
      <c r="P306" s="119"/>
    </row>
    <row r="307" spans="1:16" customFormat="1">
      <c r="A307" s="119"/>
      <c r="B307" s="119"/>
      <c r="C307" s="119"/>
      <c r="D307" s="119"/>
      <c r="E307" s="115"/>
      <c r="F307" s="115"/>
      <c r="G307" s="115"/>
      <c r="H307" s="115"/>
      <c r="I307" s="115"/>
      <c r="J307" s="115"/>
      <c r="K307" s="115"/>
      <c r="L307" s="115"/>
      <c r="M307" s="115"/>
      <c r="N307" s="119"/>
      <c r="O307" s="119"/>
      <c r="P307" s="119"/>
    </row>
    <row r="308" spans="1:16" customFormat="1">
      <c r="A308" s="119"/>
      <c r="B308" s="119"/>
      <c r="C308" s="119"/>
      <c r="D308" s="119"/>
      <c r="E308" s="115"/>
      <c r="F308" s="115"/>
      <c r="G308" s="115"/>
      <c r="H308" s="115"/>
      <c r="I308" s="115"/>
      <c r="J308" s="115"/>
      <c r="K308" s="115"/>
      <c r="L308" s="115"/>
      <c r="M308" s="115"/>
      <c r="N308" s="119"/>
      <c r="O308" s="119"/>
      <c r="P308" s="119"/>
    </row>
    <row r="309" spans="1:16" customFormat="1">
      <c r="A309" s="119"/>
      <c r="B309" s="119"/>
      <c r="C309" s="119"/>
      <c r="D309" s="119"/>
      <c r="E309" s="115"/>
      <c r="F309" s="115"/>
      <c r="G309" s="115"/>
      <c r="H309" s="115"/>
      <c r="I309" s="115"/>
      <c r="J309" s="115"/>
      <c r="K309" s="115"/>
      <c r="L309" s="115"/>
      <c r="M309" s="115"/>
      <c r="N309" s="119"/>
      <c r="O309" s="119"/>
      <c r="P309" s="119"/>
    </row>
    <row r="310" spans="1:16" customFormat="1">
      <c r="A310" s="119"/>
      <c r="B310" s="119"/>
      <c r="C310" s="119"/>
      <c r="D310" s="119"/>
      <c r="E310" s="115"/>
      <c r="F310" s="115"/>
      <c r="G310" s="115"/>
      <c r="H310" s="115"/>
      <c r="I310" s="115"/>
      <c r="J310" s="115"/>
      <c r="K310" s="115"/>
      <c r="L310" s="115"/>
      <c r="M310" s="115"/>
      <c r="N310" s="119"/>
      <c r="O310" s="119"/>
      <c r="P310" s="119"/>
    </row>
    <row r="311" spans="1:16" customFormat="1">
      <c r="A311" s="119"/>
      <c r="B311" s="119"/>
      <c r="C311" s="119"/>
      <c r="D311" s="119"/>
      <c r="E311" s="115"/>
      <c r="F311" s="115"/>
      <c r="G311" s="115"/>
      <c r="H311" s="115"/>
      <c r="I311" s="115"/>
      <c r="J311" s="115"/>
      <c r="K311" s="115"/>
      <c r="L311" s="115"/>
      <c r="M311" s="115"/>
      <c r="N311" s="119"/>
      <c r="O311" s="119"/>
      <c r="P311" s="119"/>
    </row>
    <row r="312" spans="1:16" customFormat="1">
      <c r="A312" s="119"/>
      <c r="B312" s="119"/>
      <c r="C312" s="119"/>
      <c r="D312" s="119"/>
      <c r="E312" s="115"/>
      <c r="F312" s="115"/>
      <c r="G312" s="115"/>
      <c r="H312" s="115"/>
      <c r="I312" s="115"/>
      <c r="J312" s="115"/>
      <c r="K312" s="115"/>
      <c r="L312" s="115"/>
      <c r="M312" s="115"/>
      <c r="N312" s="119"/>
      <c r="O312" s="119"/>
      <c r="P312" s="119"/>
    </row>
    <row r="313" spans="1:16" customFormat="1">
      <c r="A313" s="119"/>
      <c r="B313" s="119"/>
      <c r="C313" s="119"/>
      <c r="D313" s="119"/>
      <c r="E313" s="115"/>
      <c r="F313" s="115"/>
      <c r="G313" s="115"/>
      <c r="H313" s="115"/>
      <c r="I313" s="115"/>
      <c r="J313" s="115"/>
      <c r="K313" s="115"/>
      <c r="L313" s="115"/>
      <c r="M313" s="115"/>
      <c r="N313" s="119"/>
      <c r="O313" s="119"/>
      <c r="P313" s="119"/>
    </row>
    <row r="314" spans="1:16" customFormat="1">
      <c r="A314" s="119"/>
      <c r="B314" s="119"/>
      <c r="C314" s="119"/>
      <c r="D314" s="119"/>
      <c r="E314" s="115"/>
      <c r="F314" s="115"/>
      <c r="G314" s="115"/>
      <c r="H314" s="115"/>
      <c r="I314" s="115"/>
      <c r="J314" s="115"/>
      <c r="K314" s="115"/>
      <c r="L314" s="115"/>
      <c r="M314" s="115"/>
      <c r="N314" s="119"/>
      <c r="O314" s="119"/>
      <c r="P314" s="119"/>
    </row>
    <row r="315" spans="1:16" customFormat="1">
      <c r="A315" s="119"/>
      <c r="B315" s="119"/>
      <c r="C315" s="119"/>
      <c r="D315" s="119"/>
      <c r="E315" s="115"/>
      <c r="F315" s="115"/>
      <c r="G315" s="115"/>
      <c r="H315" s="115"/>
      <c r="I315" s="115"/>
      <c r="J315" s="115"/>
      <c r="K315" s="115"/>
      <c r="L315" s="115"/>
      <c r="M315" s="115"/>
      <c r="N315" s="119"/>
      <c r="O315" s="119"/>
      <c r="P315" s="119"/>
    </row>
    <row r="316" spans="1:16" customFormat="1">
      <c r="A316" s="119"/>
      <c r="B316" s="119"/>
      <c r="C316" s="119"/>
      <c r="D316" s="119"/>
      <c r="E316" s="115"/>
      <c r="F316" s="115"/>
      <c r="G316" s="115"/>
      <c r="H316" s="115"/>
      <c r="I316" s="115"/>
      <c r="J316" s="115"/>
      <c r="K316" s="115"/>
      <c r="L316" s="115"/>
      <c r="M316" s="115"/>
      <c r="N316" s="119"/>
      <c r="O316" s="119"/>
      <c r="P316" s="119"/>
    </row>
    <row r="317" spans="1:16" customFormat="1">
      <c r="A317" s="119"/>
      <c r="B317" s="119"/>
      <c r="C317" s="119"/>
      <c r="D317" s="119"/>
      <c r="E317" s="115"/>
      <c r="F317" s="115"/>
      <c r="G317" s="115"/>
      <c r="H317" s="115"/>
      <c r="I317" s="115"/>
      <c r="J317" s="115"/>
      <c r="K317" s="115"/>
      <c r="L317" s="115"/>
      <c r="M317" s="115"/>
      <c r="N317" s="119"/>
      <c r="O317" s="119"/>
      <c r="P317" s="119"/>
    </row>
    <row r="318" spans="1:16" customFormat="1">
      <c r="A318" s="119"/>
      <c r="B318" s="119"/>
      <c r="C318" s="119"/>
      <c r="D318" s="119"/>
      <c r="E318" s="115"/>
      <c r="F318" s="115"/>
      <c r="G318" s="115"/>
      <c r="H318" s="115"/>
      <c r="I318" s="115"/>
      <c r="J318" s="115"/>
      <c r="K318" s="115"/>
      <c r="L318" s="115"/>
      <c r="M318" s="115"/>
      <c r="N318" s="119"/>
      <c r="O318" s="119"/>
      <c r="P318" s="119"/>
    </row>
    <row r="319" spans="1:16" customFormat="1">
      <c r="A319" s="119"/>
      <c r="B319" s="119"/>
      <c r="C319" s="119"/>
      <c r="D319" s="119"/>
      <c r="E319" s="115"/>
      <c r="F319" s="115"/>
      <c r="G319" s="115"/>
      <c r="H319" s="115"/>
      <c r="I319" s="115"/>
      <c r="J319" s="115"/>
      <c r="K319" s="115"/>
      <c r="L319" s="115"/>
      <c r="M319" s="115"/>
      <c r="N319" s="119"/>
      <c r="O319" s="119"/>
      <c r="P319" s="119"/>
    </row>
    <row r="320" spans="1:16" customFormat="1">
      <c r="A320" s="119"/>
      <c r="B320" s="119"/>
      <c r="C320" s="119"/>
      <c r="D320" s="119"/>
      <c r="E320" s="115"/>
      <c r="F320" s="115"/>
      <c r="G320" s="115"/>
      <c r="H320" s="115"/>
      <c r="I320" s="115"/>
      <c r="J320" s="115"/>
      <c r="K320" s="115"/>
      <c r="L320" s="115"/>
      <c r="M320" s="115"/>
      <c r="N320" s="119"/>
      <c r="O320" s="119"/>
      <c r="P320" s="119"/>
    </row>
    <row r="321" spans="1:16" customFormat="1">
      <c r="A321" s="119"/>
      <c r="B321" s="119"/>
      <c r="C321" s="119"/>
      <c r="D321" s="119"/>
      <c r="E321" s="115"/>
      <c r="F321" s="115"/>
      <c r="G321" s="115"/>
      <c r="H321" s="115"/>
      <c r="I321" s="115"/>
      <c r="J321" s="115"/>
      <c r="K321" s="115"/>
      <c r="L321" s="115"/>
      <c r="M321" s="115"/>
      <c r="N321" s="119"/>
      <c r="O321" s="119"/>
      <c r="P321" s="119"/>
    </row>
    <row r="322" spans="1:16" customFormat="1">
      <c r="A322" s="119"/>
      <c r="B322" s="119"/>
      <c r="C322" s="119"/>
      <c r="D322" s="119"/>
      <c r="E322" s="115"/>
      <c r="F322" s="115"/>
      <c r="G322" s="115"/>
      <c r="H322" s="115"/>
      <c r="I322" s="115"/>
      <c r="J322" s="115"/>
      <c r="K322" s="115"/>
      <c r="L322" s="115"/>
      <c r="M322" s="115"/>
      <c r="N322" s="119"/>
      <c r="O322" s="119"/>
      <c r="P322" s="119"/>
    </row>
    <row r="323" spans="1:16" customFormat="1">
      <c r="A323" s="119"/>
      <c r="B323" s="119"/>
      <c r="C323" s="119"/>
      <c r="D323" s="119"/>
      <c r="E323" s="115"/>
      <c r="F323" s="115"/>
      <c r="G323" s="115"/>
      <c r="H323" s="115"/>
      <c r="I323" s="115"/>
      <c r="J323" s="115"/>
      <c r="K323" s="115"/>
      <c r="L323" s="115"/>
      <c r="M323" s="115"/>
      <c r="N323" s="119"/>
      <c r="O323" s="119"/>
      <c r="P323" s="119"/>
    </row>
    <row r="324" spans="1:16" customFormat="1">
      <c r="A324" s="119"/>
      <c r="B324" s="119"/>
      <c r="C324" s="119"/>
      <c r="D324" s="119"/>
      <c r="E324" s="115"/>
      <c r="F324" s="115"/>
      <c r="G324" s="115"/>
      <c r="H324" s="115"/>
      <c r="I324" s="115"/>
      <c r="J324" s="115"/>
      <c r="K324" s="115"/>
      <c r="L324" s="115"/>
      <c r="M324" s="115"/>
      <c r="N324" s="119"/>
      <c r="O324" s="119"/>
      <c r="P324" s="119"/>
    </row>
    <row r="325" spans="1:16" customFormat="1">
      <c r="A325" s="119"/>
      <c r="B325" s="119"/>
      <c r="C325" s="119"/>
      <c r="D325" s="119"/>
      <c r="E325" s="115"/>
      <c r="F325" s="115"/>
      <c r="G325" s="115"/>
      <c r="H325" s="115"/>
      <c r="I325" s="115"/>
      <c r="J325" s="115"/>
      <c r="K325" s="115"/>
      <c r="L325" s="115"/>
      <c r="M325" s="115"/>
      <c r="N325" s="119"/>
      <c r="O325" s="119"/>
      <c r="P325" s="119"/>
    </row>
    <row r="326" spans="1:16" customFormat="1">
      <c r="A326" s="119"/>
      <c r="B326" s="119"/>
      <c r="C326" s="119"/>
      <c r="D326" s="119"/>
      <c r="E326" s="115"/>
      <c r="F326" s="115"/>
      <c r="G326" s="115"/>
      <c r="H326" s="115"/>
      <c r="I326" s="115"/>
      <c r="J326" s="115"/>
      <c r="K326" s="115"/>
      <c r="L326" s="115"/>
      <c r="M326" s="115"/>
      <c r="N326" s="119"/>
      <c r="O326" s="119"/>
      <c r="P326" s="119"/>
    </row>
    <row r="327" spans="1:16" customFormat="1">
      <c r="A327" s="119"/>
      <c r="B327" s="119"/>
      <c r="C327" s="119"/>
      <c r="D327" s="119"/>
      <c r="E327" s="115"/>
      <c r="F327" s="115"/>
      <c r="G327" s="115"/>
      <c r="H327" s="115"/>
      <c r="I327" s="115"/>
      <c r="J327" s="115"/>
      <c r="K327" s="115"/>
      <c r="L327" s="115"/>
      <c r="M327" s="115"/>
      <c r="N327" s="119"/>
      <c r="O327" s="119"/>
      <c r="P327" s="119"/>
    </row>
    <row r="328" spans="1:16" customFormat="1">
      <c r="A328" s="119"/>
      <c r="B328" s="119"/>
      <c r="C328" s="119"/>
      <c r="D328" s="119"/>
      <c r="E328" s="115"/>
      <c r="F328" s="115"/>
      <c r="G328" s="115"/>
      <c r="H328" s="115"/>
      <c r="I328" s="115"/>
      <c r="J328" s="115"/>
      <c r="K328" s="115"/>
      <c r="L328" s="115"/>
      <c r="M328" s="115"/>
      <c r="N328" s="119"/>
      <c r="O328" s="119"/>
      <c r="P328" s="119"/>
    </row>
    <row r="329" spans="1:16" customFormat="1">
      <c r="A329" s="119"/>
      <c r="B329" s="119"/>
      <c r="C329" s="119"/>
      <c r="D329" s="119"/>
      <c r="E329" s="115"/>
      <c r="F329" s="115"/>
      <c r="G329" s="115"/>
      <c r="H329" s="115"/>
      <c r="I329" s="115"/>
      <c r="J329" s="115"/>
      <c r="K329" s="115"/>
      <c r="L329" s="115"/>
      <c r="M329" s="115"/>
      <c r="N329" s="119"/>
      <c r="O329" s="119"/>
      <c r="P329" s="119"/>
    </row>
    <row r="330" spans="1:16" customFormat="1">
      <c r="A330" s="119"/>
      <c r="B330" s="119"/>
      <c r="C330" s="119"/>
      <c r="D330" s="119"/>
      <c r="E330" s="115"/>
      <c r="F330" s="115"/>
      <c r="G330" s="115"/>
      <c r="H330" s="115"/>
      <c r="I330" s="115"/>
      <c r="J330" s="115"/>
      <c r="K330" s="115"/>
      <c r="L330" s="115"/>
      <c r="M330" s="115"/>
      <c r="N330" s="119"/>
      <c r="O330" s="119"/>
      <c r="P330" s="119"/>
    </row>
    <row r="331" spans="1:16" customFormat="1">
      <c r="A331" s="119"/>
      <c r="B331" s="119"/>
      <c r="C331" s="119"/>
      <c r="D331" s="119"/>
      <c r="E331" s="115"/>
      <c r="F331" s="115"/>
      <c r="G331" s="115"/>
      <c r="H331" s="115"/>
      <c r="I331" s="115"/>
      <c r="J331" s="115"/>
      <c r="K331" s="115"/>
      <c r="L331" s="115"/>
      <c r="M331" s="115"/>
      <c r="N331" s="119"/>
      <c r="O331" s="119"/>
      <c r="P331" s="119"/>
    </row>
    <row r="332" spans="1:16" customFormat="1">
      <c r="A332" s="119"/>
      <c r="B332" s="119"/>
      <c r="C332" s="119"/>
      <c r="D332" s="119"/>
      <c r="E332" s="115"/>
      <c r="F332" s="115"/>
      <c r="G332" s="115"/>
      <c r="H332" s="115"/>
      <c r="I332" s="115"/>
      <c r="J332" s="115"/>
      <c r="K332" s="115"/>
      <c r="L332" s="115"/>
      <c r="M332" s="115"/>
      <c r="N332" s="119"/>
      <c r="O332" s="119"/>
      <c r="P332" s="119"/>
    </row>
    <row r="333" spans="1:16" customFormat="1">
      <c r="A333" s="119"/>
      <c r="B333" s="119"/>
      <c r="C333" s="119"/>
      <c r="D333" s="119"/>
      <c r="E333" s="115"/>
      <c r="F333" s="115"/>
      <c r="G333" s="115"/>
      <c r="H333" s="115"/>
      <c r="I333" s="115"/>
      <c r="J333" s="115"/>
      <c r="K333" s="115"/>
      <c r="L333" s="115"/>
      <c r="M333" s="115"/>
      <c r="N333" s="119"/>
      <c r="O333" s="119"/>
      <c r="P333" s="119"/>
    </row>
    <row r="334" spans="1:16" customFormat="1">
      <c r="A334" s="119"/>
      <c r="B334" s="119"/>
      <c r="C334" s="119"/>
      <c r="D334" s="119"/>
      <c r="E334" s="115"/>
      <c r="F334" s="115"/>
      <c r="G334" s="115"/>
      <c r="H334" s="115"/>
      <c r="I334" s="115"/>
      <c r="J334" s="115"/>
      <c r="K334" s="115"/>
      <c r="L334" s="115"/>
      <c r="M334" s="115"/>
      <c r="N334" s="119"/>
      <c r="O334" s="119"/>
      <c r="P334" s="119"/>
    </row>
    <row r="335" spans="1:16" customFormat="1">
      <c r="A335" s="119"/>
      <c r="B335" s="119"/>
      <c r="C335" s="119"/>
      <c r="D335" s="119"/>
      <c r="E335" s="115"/>
      <c r="F335" s="115"/>
      <c r="G335" s="115"/>
      <c r="H335" s="115"/>
      <c r="I335" s="115"/>
      <c r="J335" s="115"/>
      <c r="K335" s="115"/>
      <c r="L335" s="115"/>
      <c r="M335" s="115"/>
      <c r="N335" s="119"/>
      <c r="O335" s="119"/>
      <c r="P335" s="119"/>
    </row>
    <row r="336" spans="1:16" customFormat="1">
      <c r="A336" s="119"/>
      <c r="B336" s="119"/>
      <c r="C336" s="119"/>
      <c r="D336" s="119"/>
      <c r="E336" s="115"/>
      <c r="F336" s="115"/>
      <c r="G336" s="115"/>
      <c r="H336" s="115"/>
      <c r="I336" s="115"/>
      <c r="J336" s="115"/>
      <c r="K336" s="115"/>
      <c r="L336" s="115"/>
      <c r="M336" s="115"/>
      <c r="N336" s="119"/>
      <c r="O336" s="119"/>
      <c r="P336" s="119"/>
    </row>
    <row r="337" spans="1:16" customFormat="1">
      <c r="A337" s="119"/>
      <c r="B337" s="119"/>
      <c r="C337" s="119"/>
      <c r="D337" s="119"/>
      <c r="E337" s="115"/>
      <c r="F337" s="115"/>
      <c r="G337" s="115"/>
      <c r="H337" s="115"/>
      <c r="I337" s="115"/>
      <c r="J337" s="115"/>
      <c r="K337" s="115"/>
      <c r="L337" s="115"/>
      <c r="M337" s="115"/>
      <c r="N337" s="119"/>
      <c r="O337" s="119"/>
      <c r="P337" s="119"/>
    </row>
    <row r="338" spans="1:16" customFormat="1">
      <c r="A338" s="119"/>
      <c r="B338" s="119"/>
      <c r="C338" s="119"/>
      <c r="D338" s="119"/>
      <c r="E338" s="115"/>
      <c r="F338" s="115"/>
      <c r="G338" s="115"/>
      <c r="H338" s="115"/>
      <c r="I338" s="115"/>
      <c r="J338" s="115"/>
      <c r="K338" s="115"/>
      <c r="L338" s="115"/>
      <c r="M338" s="115"/>
      <c r="N338" s="119"/>
      <c r="O338" s="119"/>
      <c r="P338" s="119"/>
    </row>
    <row r="339" spans="1:16" customFormat="1">
      <c r="A339" s="119"/>
      <c r="B339" s="119"/>
      <c r="C339" s="119"/>
      <c r="D339" s="119"/>
      <c r="E339" s="115"/>
      <c r="F339" s="115"/>
      <c r="G339" s="115"/>
      <c r="H339" s="115"/>
      <c r="I339" s="115"/>
      <c r="J339" s="115"/>
      <c r="K339" s="115"/>
      <c r="L339" s="115"/>
      <c r="M339" s="115"/>
      <c r="N339" s="119"/>
      <c r="O339" s="119"/>
      <c r="P339" s="119"/>
    </row>
    <row r="340" spans="1:16" customFormat="1">
      <c r="A340" s="119"/>
      <c r="B340" s="119"/>
      <c r="C340" s="119"/>
      <c r="D340" s="119"/>
      <c r="E340" s="115"/>
      <c r="F340" s="115"/>
      <c r="G340" s="115"/>
      <c r="H340" s="115"/>
      <c r="I340" s="115"/>
      <c r="J340" s="115"/>
      <c r="K340" s="115"/>
      <c r="L340" s="115"/>
      <c r="M340" s="115"/>
      <c r="N340" s="119"/>
      <c r="O340" s="119"/>
      <c r="P340" s="119"/>
    </row>
    <row r="341" spans="1:16" customFormat="1">
      <c r="A341" s="119"/>
      <c r="B341" s="119"/>
      <c r="C341" s="119"/>
      <c r="D341" s="119"/>
      <c r="E341" s="115"/>
      <c r="F341" s="115"/>
      <c r="G341" s="115"/>
      <c r="H341" s="115"/>
      <c r="I341" s="115"/>
      <c r="J341" s="115"/>
      <c r="K341" s="115"/>
      <c r="L341" s="115"/>
      <c r="M341" s="115"/>
      <c r="N341" s="119"/>
      <c r="O341" s="119"/>
      <c r="P341" s="119"/>
    </row>
    <row r="342" spans="1:16" customFormat="1">
      <c r="A342" s="119"/>
      <c r="B342" s="119"/>
      <c r="C342" s="119"/>
      <c r="D342" s="119"/>
      <c r="E342" s="115"/>
      <c r="F342" s="115"/>
      <c r="G342" s="115"/>
      <c r="H342" s="115"/>
      <c r="I342" s="115"/>
      <c r="J342" s="115"/>
      <c r="K342" s="115"/>
      <c r="L342" s="115"/>
      <c r="M342" s="115"/>
      <c r="N342" s="119"/>
      <c r="O342" s="119"/>
      <c r="P342" s="119"/>
    </row>
    <row r="343" spans="1:16" customFormat="1">
      <c r="A343" s="119"/>
      <c r="B343" s="119"/>
      <c r="C343" s="119"/>
      <c r="D343" s="119"/>
      <c r="E343" s="115"/>
      <c r="F343" s="115"/>
      <c r="G343" s="115"/>
      <c r="H343" s="115"/>
      <c r="I343" s="115"/>
      <c r="J343" s="115"/>
      <c r="K343" s="115"/>
      <c r="L343" s="115"/>
      <c r="M343" s="115"/>
      <c r="N343" s="119"/>
      <c r="O343" s="119"/>
      <c r="P343" s="119"/>
    </row>
    <row r="344" spans="1:16" customFormat="1">
      <c r="A344" s="119"/>
      <c r="B344" s="119"/>
      <c r="C344" s="119"/>
      <c r="D344" s="119"/>
      <c r="E344" s="115"/>
      <c r="F344" s="115"/>
      <c r="G344" s="115"/>
      <c r="H344" s="115"/>
      <c r="I344" s="115"/>
      <c r="J344" s="115"/>
      <c r="K344" s="115"/>
      <c r="L344" s="115"/>
      <c r="M344" s="115"/>
      <c r="N344" s="119"/>
      <c r="O344" s="119"/>
      <c r="P344" s="119"/>
    </row>
    <row r="345" spans="1:16" customFormat="1">
      <c r="A345" s="119"/>
      <c r="B345" s="119"/>
      <c r="C345" s="119"/>
      <c r="D345" s="119"/>
      <c r="E345" s="115"/>
      <c r="F345" s="115"/>
      <c r="G345" s="115"/>
      <c r="H345" s="115"/>
      <c r="I345" s="115"/>
      <c r="J345" s="115"/>
      <c r="K345" s="115"/>
      <c r="L345" s="115"/>
      <c r="M345" s="115"/>
      <c r="N345" s="119"/>
      <c r="O345" s="119"/>
      <c r="P345" s="119"/>
    </row>
    <row r="346" spans="1:16" customFormat="1">
      <c r="A346" s="119"/>
      <c r="B346" s="119"/>
      <c r="C346" s="119"/>
      <c r="D346" s="119"/>
      <c r="E346" s="115"/>
      <c r="F346" s="115"/>
      <c r="G346" s="115"/>
      <c r="H346" s="115"/>
      <c r="I346" s="115"/>
      <c r="J346" s="115"/>
      <c r="K346" s="115"/>
      <c r="L346" s="115"/>
      <c r="M346" s="115"/>
      <c r="N346" s="119"/>
      <c r="O346" s="119"/>
      <c r="P346" s="119"/>
    </row>
    <row r="347" spans="1:16" customFormat="1">
      <c r="A347" s="119"/>
      <c r="B347" s="119"/>
      <c r="C347" s="119"/>
      <c r="D347" s="119"/>
      <c r="E347" s="115"/>
      <c r="F347" s="115"/>
      <c r="G347" s="115"/>
      <c r="H347" s="115"/>
      <c r="I347" s="115"/>
      <c r="J347" s="115"/>
      <c r="K347" s="115"/>
      <c r="L347" s="115"/>
      <c r="M347" s="115"/>
      <c r="N347" s="119"/>
      <c r="O347" s="119"/>
      <c r="P347" s="119"/>
    </row>
    <row r="348" spans="1:16" customFormat="1">
      <c r="A348" s="119"/>
      <c r="B348" s="119"/>
      <c r="C348" s="119"/>
      <c r="D348" s="119"/>
      <c r="E348" s="115"/>
      <c r="F348" s="115"/>
      <c r="G348" s="115"/>
      <c r="H348" s="115"/>
      <c r="I348" s="115"/>
      <c r="J348" s="115"/>
      <c r="K348" s="115"/>
      <c r="L348" s="115"/>
      <c r="M348" s="115"/>
      <c r="N348" s="119"/>
      <c r="O348" s="119"/>
      <c r="P348" s="119"/>
    </row>
    <row r="349" spans="1:16" customFormat="1">
      <c r="A349" s="119"/>
      <c r="B349" s="119"/>
      <c r="C349" s="119"/>
      <c r="D349" s="119"/>
      <c r="E349" s="115"/>
      <c r="F349" s="115"/>
      <c r="G349" s="115"/>
      <c r="H349" s="115"/>
      <c r="I349" s="115"/>
      <c r="J349" s="115"/>
      <c r="K349" s="115"/>
      <c r="L349" s="115"/>
      <c r="M349" s="115"/>
      <c r="N349" s="119"/>
      <c r="O349" s="119"/>
      <c r="P349" s="119"/>
    </row>
    <row r="350" spans="1:16" customFormat="1">
      <c r="A350" s="119"/>
      <c r="B350" s="119"/>
      <c r="C350" s="119"/>
      <c r="D350" s="119"/>
      <c r="E350" s="115"/>
      <c r="F350" s="115"/>
      <c r="G350" s="115"/>
      <c r="H350" s="115"/>
      <c r="I350" s="115"/>
      <c r="J350" s="115"/>
      <c r="K350" s="115"/>
      <c r="L350" s="115"/>
      <c r="M350" s="115"/>
      <c r="N350" s="119"/>
      <c r="O350" s="119"/>
      <c r="P350" s="119"/>
    </row>
    <row r="351" spans="1:16" customFormat="1">
      <c r="A351" s="119"/>
      <c r="B351" s="119"/>
      <c r="C351" s="119"/>
      <c r="D351" s="119"/>
      <c r="E351" s="115"/>
      <c r="F351" s="115"/>
      <c r="G351" s="115"/>
      <c r="H351" s="115"/>
      <c r="I351" s="115"/>
      <c r="J351" s="115"/>
      <c r="K351" s="115"/>
      <c r="L351" s="115"/>
      <c r="M351" s="115"/>
      <c r="N351" s="119"/>
      <c r="O351" s="119"/>
      <c r="P351" s="119"/>
    </row>
    <row r="352" spans="1:16" customFormat="1">
      <c r="A352" s="119"/>
      <c r="B352" s="119"/>
      <c r="C352" s="119"/>
      <c r="D352" s="119"/>
      <c r="E352" s="115"/>
      <c r="F352" s="115"/>
      <c r="G352" s="115"/>
      <c r="H352" s="115"/>
      <c r="I352" s="115"/>
      <c r="J352" s="115"/>
      <c r="K352" s="115"/>
      <c r="L352" s="115"/>
      <c r="M352" s="115"/>
      <c r="N352" s="119"/>
      <c r="O352" s="119"/>
      <c r="P352" s="119"/>
    </row>
    <row r="353" spans="1:16" customFormat="1">
      <c r="A353" s="119"/>
      <c r="B353" s="119"/>
      <c r="C353" s="119"/>
      <c r="D353" s="119"/>
      <c r="E353" s="115"/>
      <c r="F353" s="115"/>
      <c r="G353" s="115"/>
      <c r="H353" s="115"/>
      <c r="I353" s="115"/>
      <c r="J353" s="115"/>
      <c r="K353" s="115"/>
      <c r="L353" s="115"/>
      <c r="M353" s="115"/>
      <c r="N353" s="119"/>
      <c r="O353" s="119"/>
      <c r="P353" s="119"/>
    </row>
    <row r="354" spans="1:16" customFormat="1">
      <c r="A354" s="119"/>
      <c r="B354" s="119"/>
      <c r="C354" s="119"/>
      <c r="D354" s="119"/>
      <c r="E354" s="115"/>
      <c r="F354" s="115"/>
      <c r="G354" s="115"/>
      <c r="H354" s="115"/>
      <c r="I354" s="115"/>
      <c r="J354" s="115"/>
      <c r="K354" s="115"/>
      <c r="L354" s="115"/>
      <c r="M354" s="115"/>
      <c r="N354" s="119"/>
      <c r="O354" s="119"/>
      <c r="P354" s="119"/>
    </row>
    <row r="355" spans="1:16" customFormat="1">
      <c r="A355" s="119"/>
      <c r="B355" s="119"/>
      <c r="C355" s="119"/>
      <c r="D355" s="119"/>
      <c r="E355" s="115"/>
      <c r="F355" s="115"/>
      <c r="G355" s="115"/>
      <c r="H355" s="115"/>
      <c r="I355" s="115"/>
      <c r="J355" s="115"/>
      <c r="K355" s="115"/>
      <c r="L355" s="115"/>
      <c r="M355" s="115"/>
      <c r="N355" s="119"/>
      <c r="O355" s="119"/>
      <c r="P355" s="119"/>
    </row>
    <row r="356" spans="1:16" customFormat="1">
      <c r="A356" s="119"/>
      <c r="B356" s="119"/>
      <c r="C356" s="119"/>
      <c r="D356" s="119"/>
      <c r="E356" s="115"/>
      <c r="F356" s="115"/>
      <c r="G356" s="115"/>
      <c r="H356" s="115"/>
      <c r="I356" s="115"/>
      <c r="J356" s="115"/>
      <c r="K356" s="115"/>
      <c r="L356" s="115"/>
      <c r="M356" s="115"/>
      <c r="N356" s="119"/>
      <c r="O356" s="119"/>
      <c r="P356" s="119"/>
    </row>
    <row r="357" spans="1:16" customFormat="1">
      <c r="A357" s="119"/>
      <c r="B357" s="119"/>
      <c r="C357" s="119"/>
      <c r="D357" s="119"/>
      <c r="E357" s="115"/>
      <c r="F357" s="115"/>
      <c r="G357" s="115"/>
      <c r="H357" s="115"/>
      <c r="I357" s="115"/>
      <c r="J357" s="115"/>
      <c r="K357" s="115"/>
      <c r="L357" s="115"/>
      <c r="M357" s="115"/>
      <c r="N357" s="119"/>
      <c r="O357" s="119"/>
      <c r="P357" s="119"/>
    </row>
    <row r="358" spans="1:16" customFormat="1">
      <c r="A358" s="119"/>
      <c r="B358" s="119"/>
      <c r="C358" s="119"/>
      <c r="D358" s="119"/>
      <c r="E358" s="115"/>
      <c r="F358" s="115"/>
      <c r="G358" s="115"/>
      <c r="H358" s="115"/>
      <c r="I358" s="115"/>
      <c r="J358" s="115"/>
      <c r="K358" s="115"/>
      <c r="L358" s="115"/>
      <c r="M358" s="115"/>
      <c r="N358" s="119"/>
      <c r="O358" s="119"/>
      <c r="P358" s="119"/>
    </row>
    <row r="359" spans="1:16" customFormat="1">
      <c r="A359" s="119"/>
      <c r="B359" s="119"/>
      <c r="C359" s="119"/>
      <c r="D359" s="119"/>
      <c r="E359" s="115"/>
      <c r="F359" s="115"/>
      <c r="G359" s="115"/>
      <c r="H359" s="115"/>
      <c r="I359" s="115"/>
      <c r="J359" s="115"/>
      <c r="K359" s="115"/>
      <c r="L359" s="115"/>
      <c r="M359" s="115"/>
      <c r="N359" s="119"/>
      <c r="O359" s="119"/>
      <c r="P359" s="119"/>
    </row>
    <row r="360" spans="1:16" customFormat="1">
      <c r="A360" s="119"/>
      <c r="B360" s="119"/>
      <c r="C360" s="119"/>
      <c r="D360" s="119"/>
      <c r="E360" s="115"/>
      <c r="F360" s="115"/>
      <c r="G360" s="115"/>
      <c r="H360" s="115"/>
      <c r="I360" s="115"/>
      <c r="J360" s="115"/>
      <c r="K360" s="115"/>
      <c r="L360" s="115"/>
      <c r="M360" s="115"/>
      <c r="N360" s="119"/>
      <c r="O360" s="119"/>
      <c r="P360" s="119"/>
    </row>
    <row r="361" spans="1:16" customFormat="1">
      <c r="A361" s="119"/>
      <c r="B361" s="119"/>
      <c r="C361" s="119"/>
      <c r="D361" s="119"/>
      <c r="E361" s="115"/>
      <c r="F361" s="115"/>
      <c r="G361" s="115"/>
      <c r="H361" s="115"/>
      <c r="I361" s="115"/>
      <c r="J361" s="115"/>
      <c r="K361" s="115"/>
      <c r="L361" s="115"/>
      <c r="M361" s="115"/>
      <c r="N361" s="119"/>
      <c r="O361" s="119"/>
      <c r="P361" s="119"/>
    </row>
    <row r="362" spans="1:16" customFormat="1">
      <c r="A362" s="119"/>
      <c r="B362" s="119"/>
      <c r="C362" s="119"/>
      <c r="D362" s="119"/>
      <c r="E362" s="115"/>
      <c r="F362" s="115"/>
      <c r="G362" s="115"/>
      <c r="H362" s="115"/>
      <c r="I362" s="115"/>
      <c r="J362" s="115"/>
      <c r="K362" s="115"/>
      <c r="L362" s="115"/>
      <c r="M362" s="115"/>
      <c r="N362" s="119"/>
      <c r="O362" s="119"/>
      <c r="P362" s="119"/>
    </row>
    <row r="363" spans="1:16" customFormat="1">
      <c r="A363" s="119"/>
      <c r="B363" s="119"/>
      <c r="C363" s="119"/>
      <c r="D363" s="119"/>
      <c r="E363" s="115"/>
      <c r="F363" s="115"/>
      <c r="G363" s="115"/>
      <c r="H363" s="115"/>
      <c r="I363" s="115"/>
      <c r="J363" s="115"/>
      <c r="K363" s="115"/>
      <c r="L363" s="115"/>
      <c r="M363" s="115"/>
      <c r="N363" s="119"/>
      <c r="O363" s="119"/>
      <c r="P363" s="119"/>
    </row>
    <row r="364" spans="1:16" customFormat="1">
      <c r="A364" s="119"/>
      <c r="B364" s="119"/>
      <c r="C364" s="119"/>
      <c r="D364" s="119"/>
      <c r="E364" s="115"/>
      <c r="F364" s="115"/>
      <c r="G364" s="115"/>
      <c r="H364" s="115"/>
      <c r="I364" s="115"/>
      <c r="J364" s="115"/>
      <c r="K364" s="115"/>
      <c r="L364" s="115"/>
      <c r="M364" s="115"/>
      <c r="N364" s="119"/>
      <c r="O364" s="119"/>
      <c r="P364" s="119"/>
    </row>
    <row r="365" spans="1:16" customFormat="1">
      <c r="A365" s="119"/>
      <c r="B365" s="119"/>
      <c r="C365" s="119"/>
      <c r="D365" s="119"/>
      <c r="E365" s="115"/>
      <c r="F365" s="115"/>
      <c r="G365" s="115"/>
      <c r="H365" s="115"/>
      <c r="I365" s="115"/>
      <c r="J365" s="115"/>
      <c r="K365" s="115"/>
      <c r="L365" s="115"/>
      <c r="M365" s="115"/>
      <c r="N365" s="119"/>
      <c r="O365" s="119"/>
      <c r="P365" s="119"/>
    </row>
    <row r="366" spans="1:16" customFormat="1">
      <c r="A366" s="119"/>
      <c r="B366" s="119"/>
      <c r="C366" s="119"/>
      <c r="D366" s="119"/>
      <c r="E366" s="115"/>
      <c r="F366" s="115"/>
      <c r="G366" s="115"/>
      <c r="H366" s="115"/>
      <c r="I366" s="115"/>
      <c r="J366" s="115"/>
      <c r="K366" s="115"/>
      <c r="L366" s="115"/>
      <c r="M366" s="115"/>
      <c r="N366" s="119"/>
      <c r="O366" s="119"/>
      <c r="P366" s="119"/>
    </row>
    <row r="367" spans="1:16" customFormat="1">
      <c r="A367" s="119"/>
      <c r="B367" s="119"/>
      <c r="C367" s="119"/>
      <c r="D367" s="119"/>
      <c r="E367" s="115"/>
      <c r="F367" s="115"/>
      <c r="G367" s="115"/>
      <c r="H367" s="115"/>
      <c r="I367" s="115"/>
      <c r="J367" s="115"/>
      <c r="K367" s="115"/>
      <c r="L367" s="115"/>
      <c r="M367" s="115"/>
      <c r="N367" s="119"/>
      <c r="O367" s="119"/>
      <c r="P367" s="119"/>
    </row>
    <row r="368" spans="1:16" customFormat="1">
      <c r="A368" s="119"/>
      <c r="B368" s="119"/>
      <c r="C368" s="119"/>
      <c r="D368" s="119"/>
      <c r="E368" s="115"/>
      <c r="F368" s="115"/>
      <c r="G368" s="115"/>
      <c r="H368" s="115"/>
      <c r="I368" s="115"/>
      <c r="J368" s="115"/>
      <c r="K368" s="115"/>
      <c r="L368" s="115"/>
      <c r="M368" s="115"/>
      <c r="N368" s="119"/>
      <c r="O368" s="119"/>
      <c r="P368" s="119"/>
    </row>
    <row r="369" spans="1:16" customFormat="1">
      <c r="A369" s="119"/>
      <c r="B369" s="119"/>
      <c r="C369" s="119"/>
      <c r="D369" s="119"/>
      <c r="E369" s="115"/>
      <c r="F369" s="115"/>
      <c r="G369" s="115"/>
      <c r="H369" s="115"/>
      <c r="I369" s="115"/>
      <c r="J369" s="115"/>
      <c r="K369" s="115"/>
      <c r="L369" s="115"/>
      <c r="M369" s="115"/>
      <c r="N369" s="119"/>
      <c r="O369" s="119"/>
      <c r="P369" s="119"/>
    </row>
    <row r="370" spans="1:16" customFormat="1">
      <c r="A370" s="119"/>
      <c r="B370" s="119"/>
      <c r="C370" s="119"/>
      <c r="D370" s="119"/>
      <c r="E370" s="115"/>
      <c r="F370" s="115"/>
      <c r="G370" s="115"/>
      <c r="H370" s="115"/>
      <c r="I370" s="115"/>
      <c r="J370" s="115"/>
      <c r="K370" s="115"/>
      <c r="L370" s="115"/>
      <c r="M370" s="115"/>
      <c r="N370" s="119"/>
      <c r="O370" s="119"/>
      <c r="P370" s="119"/>
    </row>
    <row r="371" spans="1:16" customFormat="1">
      <c r="A371" s="119"/>
      <c r="B371" s="119"/>
      <c r="C371" s="119"/>
      <c r="D371" s="119"/>
      <c r="E371" s="115"/>
      <c r="F371" s="115"/>
      <c r="G371" s="115"/>
      <c r="H371" s="115"/>
      <c r="I371" s="115"/>
      <c r="J371" s="115"/>
      <c r="K371" s="115"/>
      <c r="L371" s="115"/>
      <c r="M371" s="115"/>
      <c r="N371" s="119"/>
      <c r="O371" s="119"/>
      <c r="P371" s="119"/>
    </row>
    <row r="372" spans="1:16" customFormat="1">
      <c r="A372" s="119"/>
      <c r="B372" s="119"/>
      <c r="C372" s="119"/>
      <c r="D372" s="119"/>
      <c r="E372" s="115"/>
      <c r="F372" s="115"/>
      <c r="G372" s="115"/>
      <c r="H372" s="115"/>
      <c r="I372" s="115"/>
      <c r="J372" s="115"/>
      <c r="K372" s="115"/>
      <c r="L372" s="115"/>
      <c r="M372" s="115"/>
      <c r="N372" s="119"/>
      <c r="O372" s="119"/>
      <c r="P372" s="119"/>
    </row>
    <row r="373" spans="1:16" customFormat="1">
      <c r="A373" s="119"/>
      <c r="B373" s="119"/>
      <c r="C373" s="119"/>
      <c r="D373" s="119"/>
      <c r="E373" s="115"/>
      <c r="F373" s="115"/>
      <c r="G373" s="115"/>
      <c r="H373" s="115"/>
      <c r="I373" s="115"/>
      <c r="J373" s="115"/>
      <c r="K373" s="115"/>
      <c r="L373" s="115"/>
      <c r="M373" s="115"/>
      <c r="N373" s="119"/>
      <c r="O373" s="119"/>
      <c r="P373" s="119"/>
    </row>
    <row r="374" spans="1:16" customFormat="1">
      <c r="A374" s="119"/>
      <c r="B374" s="119"/>
      <c r="C374" s="119"/>
      <c r="D374" s="119"/>
      <c r="E374" s="115"/>
      <c r="F374" s="115"/>
      <c r="G374" s="115"/>
      <c r="H374" s="115"/>
      <c r="I374" s="115"/>
      <c r="J374" s="115"/>
      <c r="K374" s="115"/>
      <c r="L374" s="115"/>
      <c r="M374" s="115"/>
      <c r="N374" s="119"/>
      <c r="O374" s="119"/>
      <c r="P374" s="119"/>
    </row>
    <row r="375" spans="1:16" customFormat="1">
      <c r="A375" s="119"/>
      <c r="B375" s="119"/>
      <c r="C375" s="119"/>
      <c r="D375" s="119"/>
      <c r="E375" s="115"/>
      <c r="F375" s="115"/>
      <c r="G375" s="115"/>
      <c r="H375" s="115"/>
      <c r="I375" s="115"/>
      <c r="J375" s="115"/>
      <c r="K375" s="115"/>
      <c r="L375" s="115"/>
      <c r="M375" s="115"/>
      <c r="N375" s="119"/>
      <c r="O375" s="119"/>
      <c r="P375" s="119"/>
    </row>
    <row r="376" spans="1:16" customFormat="1">
      <c r="A376" s="119"/>
      <c r="B376" s="119"/>
      <c r="C376" s="119"/>
      <c r="D376" s="119"/>
      <c r="E376" s="115"/>
      <c r="F376" s="115"/>
      <c r="G376" s="115"/>
      <c r="H376" s="115"/>
      <c r="I376" s="115"/>
      <c r="J376" s="115"/>
      <c r="K376" s="115"/>
      <c r="L376" s="115"/>
      <c r="M376" s="115"/>
      <c r="N376" s="119"/>
      <c r="O376" s="119"/>
      <c r="P376" s="119"/>
    </row>
    <row r="377" spans="1:16" customFormat="1">
      <c r="A377" s="119"/>
      <c r="B377" s="119"/>
      <c r="C377" s="119"/>
      <c r="D377" s="119"/>
      <c r="E377" s="115"/>
      <c r="F377" s="115"/>
      <c r="G377" s="115"/>
      <c r="H377" s="115"/>
      <c r="I377" s="115"/>
      <c r="J377" s="115"/>
      <c r="K377" s="115"/>
      <c r="L377" s="115"/>
      <c r="M377" s="115"/>
      <c r="N377" s="119"/>
      <c r="O377" s="119"/>
      <c r="P377" s="119"/>
    </row>
    <row r="378" spans="1:16" customFormat="1">
      <c r="A378" s="119"/>
      <c r="B378" s="119"/>
      <c r="C378" s="119"/>
      <c r="D378" s="119"/>
      <c r="E378" s="115"/>
      <c r="F378" s="115"/>
      <c r="G378" s="115"/>
      <c r="H378" s="115"/>
      <c r="I378" s="115"/>
      <c r="J378" s="115"/>
      <c r="K378" s="115"/>
      <c r="L378" s="115"/>
      <c r="M378" s="115"/>
      <c r="N378" s="119"/>
      <c r="O378" s="119"/>
      <c r="P378" s="119"/>
    </row>
    <row r="379" spans="1:16" customFormat="1">
      <c r="A379" s="119"/>
      <c r="B379" s="119"/>
      <c r="C379" s="119"/>
      <c r="D379" s="119"/>
      <c r="E379" s="115"/>
      <c r="F379" s="115"/>
      <c r="G379" s="115"/>
      <c r="H379" s="115"/>
      <c r="I379" s="115"/>
      <c r="J379" s="115"/>
      <c r="K379" s="115"/>
      <c r="L379" s="115"/>
      <c r="M379" s="115"/>
      <c r="N379" s="119"/>
      <c r="O379" s="119"/>
      <c r="P379" s="119"/>
    </row>
    <row r="380" spans="1:16" customFormat="1">
      <c r="A380" s="119"/>
      <c r="B380" s="119"/>
      <c r="C380" s="119"/>
      <c r="D380" s="119"/>
      <c r="E380" s="115"/>
      <c r="F380" s="115"/>
      <c r="G380" s="115"/>
      <c r="H380" s="115"/>
      <c r="I380" s="115"/>
      <c r="J380" s="115"/>
      <c r="K380" s="115"/>
      <c r="L380" s="115"/>
      <c r="M380" s="115"/>
      <c r="N380" s="119"/>
      <c r="O380" s="119"/>
      <c r="P380" s="119"/>
    </row>
    <row r="381" spans="1:16" customFormat="1">
      <c r="A381" s="119"/>
      <c r="B381" s="119"/>
      <c r="C381" s="119"/>
      <c r="D381" s="119"/>
      <c r="E381" s="115"/>
      <c r="F381" s="115"/>
      <c r="G381" s="115"/>
      <c r="H381" s="115"/>
      <c r="I381" s="115"/>
      <c r="J381" s="115"/>
      <c r="K381" s="115"/>
      <c r="L381" s="115"/>
      <c r="M381" s="115"/>
      <c r="N381" s="119"/>
      <c r="O381" s="119"/>
      <c r="P381" s="119"/>
    </row>
    <row r="382" spans="1:16" customFormat="1">
      <c r="A382" s="119"/>
      <c r="B382" s="119"/>
      <c r="C382" s="119"/>
      <c r="D382" s="119"/>
      <c r="E382" s="115"/>
      <c r="F382" s="115"/>
      <c r="G382" s="115"/>
      <c r="H382" s="115"/>
      <c r="I382" s="115"/>
      <c r="J382" s="115"/>
      <c r="K382" s="115"/>
      <c r="L382" s="115"/>
      <c r="M382" s="115"/>
      <c r="N382" s="119"/>
      <c r="O382" s="119"/>
      <c r="P382" s="119"/>
    </row>
    <row r="383" spans="1:16" customFormat="1">
      <c r="A383" s="119"/>
      <c r="B383" s="119"/>
      <c r="C383" s="119"/>
      <c r="D383" s="119"/>
      <c r="E383" s="115"/>
      <c r="F383" s="115"/>
      <c r="G383" s="115"/>
      <c r="H383" s="115"/>
      <c r="I383" s="115"/>
      <c r="J383" s="115"/>
      <c r="K383" s="115"/>
      <c r="L383" s="115"/>
      <c r="M383" s="115"/>
      <c r="N383" s="119"/>
      <c r="O383" s="119"/>
      <c r="P383" s="119"/>
    </row>
    <row r="384" spans="1:16" customFormat="1">
      <c r="A384" s="119"/>
      <c r="B384" s="119"/>
      <c r="C384" s="119"/>
      <c r="D384" s="119"/>
      <c r="E384" s="115"/>
      <c r="F384" s="115"/>
      <c r="G384" s="115"/>
      <c r="H384" s="115"/>
      <c r="I384" s="115"/>
      <c r="J384" s="115"/>
      <c r="K384" s="115"/>
      <c r="L384" s="115"/>
      <c r="M384" s="115"/>
      <c r="N384" s="119"/>
      <c r="O384" s="119"/>
      <c r="P384" s="119"/>
    </row>
    <row r="385" spans="1:16" customFormat="1">
      <c r="A385" s="119"/>
      <c r="B385" s="119"/>
      <c r="C385" s="119"/>
      <c r="D385" s="119"/>
      <c r="E385" s="115"/>
      <c r="F385" s="115"/>
      <c r="G385" s="115"/>
      <c r="H385" s="115"/>
      <c r="I385" s="115"/>
      <c r="J385" s="115"/>
      <c r="K385" s="115"/>
      <c r="L385" s="115"/>
      <c r="M385" s="115"/>
      <c r="N385" s="119"/>
      <c r="O385" s="119"/>
      <c r="P385" s="119"/>
    </row>
    <row r="386" spans="1:16" customFormat="1">
      <c r="A386" s="119"/>
      <c r="B386" s="119"/>
      <c r="C386" s="119"/>
      <c r="D386" s="119"/>
      <c r="E386" s="115"/>
      <c r="F386" s="115"/>
      <c r="G386" s="115"/>
      <c r="H386" s="115"/>
      <c r="I386" s="115"/>
      <c r="J386" s="115"/>
      <c r="K386" s="115"/>
      <c r="L386" s="115"/>
      <c r="M386" s="115"/>
      <c r="N386" s="119"/>
      <c r="O386" s="119"/>
      <c r="P386" s="119"/>
    </row>
    <row r="387" spans="1:16" customFormat="1">
      <c r="A387" s="119"/>
      <c r="B387" s="119"/>
      <c r="C387" s="119"/>
      <c r="D387" s="119"/>
      <c r="E387" s="115"/>
      <c r="F387" s="115"/>
      <c r="G387" s="115"/>
      <c r="H387" s="115"/>
      <c r="I387" s="115"/>
      <c r="J387" s="115"/>
      <c r="K387" s="115"/>
      <c r="L387" s="115"/>
      <c r="M387" s="115"/>
      <c r="N387" s="119"/>
      <c r="O387" s="119"/>
      <c r="P387" s="119"/>
    </row>
    <row r="388" spans="1:16" customFormat="1">
      <c r="A388" s="119"/>
      <c r="B388" s="119"/>
      <c r="C388" s="119"/>
      <c r="D388" s="119"/>
      <c r="E388" s="115"/>
      <c r="F388" s="115"/>
      <c r="G388" s="115"/>
      <c r="H388" s="115"/>
      <c r="I388" s="115"/>
      <c r="J388" s="115"/>
      <c r="K388" s="115"/>
      <c r="L388" s="115"/>
      <c r="M388" s="115"/>
      <c r="N388" s="119"/>
      <c r="O388" s="119"/>
      <c r="P388" s="119"/>
    </row>
    <row r="389" spans="1:16" customFormat="1">
      <c r="A389" s="119"/>
      <c r="B389" s="119"/>
      <c r="C389" s="119"/>
      <c r="D389" s="119"/>
      <c r="E389" s="115"/>
      <c r="F389" s="115"/>
      <c r="G389" s="115"/>
      <c r="H389" s="115"/>
      <c r="I389" s="115"/>
      <c r="J389" s="115"/>
      <c r="K389" s="115"/>
      <c r="L389" s="115"/>
      <c r="M389" s="115"/>
      <c r="N389" s="119"/>
      <c r="O389" s="119"/>
      <c r="P389" s="119"/>
    </row>
    <row r="390" spans="1:16" customFormat="1">
      <c r="A390" s="119"/>
      <c r="B390" s="119"/>
      <c r="C390" s="119"/>
      <c r="D390" s="119"/>
      <c r="E390" s="115"/>
      <c r="F390" s="115"/>
      <c r="G390" s="115"/>
      <c r="H390" s="115"/>
      <c r="I390" s="115"/>
      <c r="J390" s="115"/>
      <c r="K390" s="115"/>
      <c r="L390" s="115"/>
      <c r="M390" s="115"/>
      <c r="N390" s="119"/>
      <c r="O390" s="119"/>
      <c r="P390" s="119"/>
    </row>
    <row r="391" spans="1:16" customFormat="1">
      <c r="A391" s="119"/>
      <c r="B391" s="119"/>
      <c r="C391" s="119"/>
      <c r="D391" s="119"/>
      <c r="E391" s="115"/>
      <c r="F391" s="115"/>
      <c r="G391" s="115"/>
      <c r="H391" s="115"/>
      <c r="I391" s="115"/>
      <c r="J391" s="115"/>
      <c r="K391" s="115"/>
      <c r="L391" s="115"/>
      <c r="M391" s="115"/>
      <c r="N391" s="119"/>
      <c r="O391" s="119"/>
      <c r="P391" s="119"/>
    </row>
    <row r="392" spans="1:16" customFormat="1">
      <c r="A392" s="119"/>
      <c r="B392" s="119"/>
      <c r="C392" s="119"/>
      <c r="D392" s="119"/>
      <c r="E392" s="115"/>
      <c r="F392" s="115"/>
      <c r="G392" s="115"/>
      <c r="H392" s="115"/>
      <c r="I392" s="115"/>
      <c r="J392" s="115"/>
      <c r="K392" s="115"/>
      <c r="L392" s="115"/>
      <c r="M392" s="115"/>
      <c r="N392" s="119"/>
      <c r="O392" s="119"/>
      <c r="P392" s="119"/>
    </row>
    <row r="393" spans="1:16" customFormat="1">
      <c r="A393" s="119"/>
      <c r="B393" s="119"/>
      <c r="C393" s="119"/>
      <c r="D393" s="119"/>
      <c r="E393" s="115"/>
      <c r="F393" s="115"/>
      <c r="G393" s="115"/>
      <c r="H393" s="115"/>
      <c r="I393" s="115"/>
      <c r="J393" s="115"/>
      <c r="K393" s="115"/>
      <c r="L393" s="115"/>
      <c r="M393" s="115"/>
      <c r="N393" s="119"/>
      <c r="O393" s="119"/>
      <c r="P393" s="119"/>
    </row>
    <row r="394" spans="1:16" customFormat="1">
      <c r="A394" s="119"/>
      <c r="B394" s="119"/>
      <c r="C394" s="119"/>
      <c r="D394" s="119"/>
      <c r="E394" s="115"/>
      <c r="F394" s="115"/>
      <c r="G394" s="115"/>
      <c r="H394" s="115"/>
      <c r="I394" s="115"/>
      <c r="J394" s="115"/>
      <c r="K394" s="115"/>
      <c r="L394" s="115"/>
      <c r="M394" s="115"/>
      <c r="N394" s="119"/>
      <c r="O394" s="119"/>
      <c r="P394" s="119"/>
    </row>
    <row r="395" spans="1:16" customFormat="1">
      <c r="A395" s="119"/>
      <c r="B395" s="119"/>
      <c r="C395" s="119"/>
      <c r="D395" s="119"/>
      <c r="E395" s="115"/>
      <c r="F395" s="115"/>
      <c r="G395" s="115"/>
      <c r="H395" s="115"/>
      <c r="I395" s="115"/>
      <c r="J395" s="115"/>
      <c r="K395" s="115"/>
      <c r="L395" s="115"/>
      <c r="M395" s="115"/>
      <c r="N395" s="119"/>
      <c r="O395" s="119"/>
      <c r="P395" s="119"/>
    </row>
    <row r="396" spans="1:16" customFormat="1">
      <c r="A396" s="119"/>
      <c r="B396" s="119"/>
      <c r="C396" s="119"/>
      <c r="D396" s="119"/>
      <c r="E396" s="115"/>
      <c r="F396" s="115"/>
      <c r="G396" s="115"/>
      <c r="H396" s="115"/>
      <c r="I396" s="115"/>
      <c r="J396" s="115"/>
      <c r="K396" s="115"/>
      <c r="L396" s="115"/>
      <c r="M396" s="115"/>
      <c r="N396" s="119"/>
      <c r="O396" s="119"/>
      <c r="P396" s="119"/>
    </row>
    <row r="397" spans="1:16" customFormat="1">
      <c r="A397" s="119"/>
      <c r="B397" s="119"/>
      <c r="C397" s="119"/>
      <c r="D397" s="119"/>
      <c r="E397" s="115"/>
      <c r="F397" s="115"/>
      <c r="G397" s="115"/>
      <c r="H397" s="115"/>
      <c r="I397" s="115"/>
      <c r="J397" s="115"/>
      <c r="K397" s="115"/>
      <c r="L397" s="115"/>
      <c r="M397" s="115"/>
      <c r="N397" s="119"/>
      <c r="O397" s="119"/>
      <c r="P397" s="119"/>
    </row>
    <row r="398" spans="1:16" customFormat="1">
      <c r="A398" s="119"/>
      <c r="B398" s="119"/>
      <c r="C398" s="119"/>
      <c r="D398" s="119"/>
      <c r="E398" s="115"/>
      <c r="F398" s="115"/>
      <c r="G398" s="115"/>
      <c r="H398" s="115"/>
      <c r="I398" s="115"/>
      <c r="J398" s="115"/>
      <c r="K398" s="115"/>
      <c r="L398" s="115"/>
      <c r="M398" s="115"/>
      <c r="N398" s="119"/>
      <c r="O398" s="119"/>
      <c r="P398" s="119"/>
    </row>
    <row r="399" spans="1:16" customFormat="1">
      <c r="A399" s="119"/>
      <c r="B399" s="119"/>
      <c r="C399" s="119"/>
      <c r="D399" s="119"/>
      <c r="E399" s="115"/>
      <c r="F399" s="115"/>
      <c r="G399" s="115"/>
      <c r="H399" s="115"/>
      <c r="I399" s="115"/>
      <c r="J399" s="115"/>
      <c r="K399" s="115"/>
      <c r="L399" s="115"/>
      <c r="M399" s="115"/>
      <c r="N399" s="119"/>
      <c r="O399" s="119"/>
      <c r="P399" s="119"/>
    </row>
    <row r="400" spans="1:16" customFormat="1">
      <c r="A400" s="119"/>
      <c r="B400" s="119"/>
      <c r="C400" s="119"/>
      <c r="D400" s="119"/>
      <c r="E400" s="115"/>
      <c r="F400" s="115"/>
      <c r="G400" s="115"/>
      <c r="H400" s="115"/>
      <c r="I400" s="115"/>
      <c r="J400" s="115"/>
      <c r="K400" s="115"/>
      <c r="L400" s="115"/>
      <c r="M400" s="115"/>
      <c r="N400" s="119"/>
      <c r="O400" s="119"/>
      <c r="P400" s="119"/>
    </row>
    <row r="401" spans="1:16" customFormat="1">
      <c r="A401" s="119"/>
      <c r="B401" s="119"/>
      <c r="C401" s="119"/>
      <c r="D401" s="119"/>
      <c r="E401" s="115"/>
      <c r="F401" s="115"/>
      <c r="G401" s="115"/>
      <c r="H401" s="115"/>
      <c r="I401" s="115"/>
      <c r="J401" s="115"/>
      <c r="K401" s="115"/>
      <c r="L401" s="115"/>
      <c r="M401" s="115"/>
      <c r="N401" s="119"/>
      <c r="O401" s="119"/>
      <c r="P401" s="119"/>
    </row>
    <row r="402" spans="1:16" customFormat="1">
      <c r="A402" s="119"/>
      <c r="B402" s="119"/>
      <c r="C402" s="119"/>
      <c r="D402" s="119"/>
      <c r="E402" s="115"/>
      <c r="F402" s="115"/>
      <c r="G402" s="115"/>
      <c r="H402" s="115"/>
      <c r="I402" s="115"/>
      <c r="J402" s="115"/>
      <c r="K402" s="115"/>
      <c r="L402" s="115"/>
      <c r="M402" s="115"/>
      <c r="N402" s="119"/>
      <c r="O402" s="119"/>
      <c r="P402" s="119"/>
    </row>
    <row r="403" spans="1:16" customFormat="1">
      <c r="A403" s="119"/>
      <c r="B403" s="119"/>
      <c r="C403" s="119"/>
      <c r="D403" s="119"/>
      <c r="E403" s="115"/>
      <c r="F403" s="115"/>
      <c r="G403" s="115"/>
      <c r="H403" s="115"/>
      <c r="I403" s="115"/>
      <c r="J403" s="115"/>
      <c r="K403" s="115"/>
      <c r="L403" s="115"/>
      <c r="M403" s="115"/>
      <c r="N403" s="119"/>
      <c r="O403" s="119"/>
      <c r="P403" s="119"/>
    </row>
    <row r="404" spans="1:16" customFormat="1">
      <c r="A404" s="119"/>
      <c r="B404" s="119"/>
      <c r="C404" s="119"/>
      <c r="D404" s="119"/>
      <c r="E404" s="115"/>
      <c r="F404" s="115"/>
      <c r="G404" s="115"/>
      <c r="H404" s="115"/>
      <c r="I404" s="115"/>
      <c r="J404" s="115"/>
      <c r="K404" s="115"/>
      <c r="L404" s="115"/>
      <c r="M404" s="115"/>
      <c r="N404" s="119"/>
      <c r="O404" s="119"/>
      <c r="P404" s="119"/>
    </row>
    <row r="405" spans="1:16" customFormat="1">
      <c r="A405" s="119"/>
      <c r="B405" s="119"/>
      <c r="C405" s="119"/>
      <c r="D405" s="119"/>
      <c r="E405" s="115"/>
      <c r="F405" s="115"/>
      <c r="G405" s="115"/>
      <c r="H405" s="115"/>
      <c r="I405" s="115"/>
      <c r="J405" s="115"/>
      <c r="K405" s="115"/>
      <c r="L405" s="115"/>
      <c r="M405" s="115"/>
      <c r="N405" s="119"/>
      <c r="O405" s="119"/>
      <c r="P405" s="119"/>
    </row>
    <row r="406" spans="1:16" customFormat="1">
      <c r="A406" s="119"/>
      <c r="B406" s="119"/>
      <c r="C406" s="119"/>
      <c r="D406" s="119"/>
      <c r="E406" s="115"/>
      <c r="F406" s="115"/>
      <c r="G406" s="115"/>
      <c r="H406" s="115"/>
      <c r="I406" s="115"/>
      <c r="J406" s="115"/>
      <c r="K406" s="115"/>
      <c r="L406" s="115"/>
      <c r="M406" s="115"/>
      <c r="N406" s="119"/>
      <c r="O406" s="119"/>
      <c r="P406" s="119"/>
    </row>
    <row r="407" spans="1:16" customFormat="1">
      <c r="A407" s="119"/>
      <c r="B407" s="119"/>
      <c r="C407" s="119"/>
      <c r="D407" s="119"/>
      <c r="E407" s="115"/>
      <c r="F407" s="115"/>
      <c r="G407" s="115"/>
      <c r="H407" s="115"/>
      <c r="I407" s="115"/>
      <c r="J407" s="115"/>
      <c r="K407" s="115"/>
      <c r="L407" s="115"/>
      <c r="M407" s="115"/>
      <c r="N407" s="119"/>
      <c r="O407" s="119"/>
      <c r="P407" s="119"/>
    </row>
    <row r="408" spans="1:16" customFormat="1">
      <c r="A408" s="119"/>
      <c r="B408" s="119"/>
      <c r="C408" s="119"/>
      <c r="D408" s="119"/>
      <c r="E408" s="115"/>
      <c r="F408" s="115"/>
      <c r="G408" s="115"/>
      <c r="H408" s="115"/>
      <c r="I408" s="115"/>
      <c r="J408" s="115"/>
      <c r="K408" s="115"/>
      <c r="L408" s="115"/>
      <c r="M408" s="115"/>
      <c r="N408" s="119"/>
      <c r="O408" s="119"/>
      <c r="P408" s="119"/>
    </row>
    <row r="409" spans="1:16" customFormat="1">
      <c r="A409" s="119"/>
      <c r="B409" s="119"/>
      <c r="C409" s="119"/>
      <c r="D409" s="119"/>
      <c r="E409" s="115"/>
      <c r="F409" s="115"/>
      <c r="G409" s="115"/>
      <c r="H409" s="115"/>
      <c r="I409" s="115"/>
      <c r="J409" s="115"/>
      <c r="K409" s="115"/>
      <c r="L409" s="115"/>
      <c r="M409" s="115"/>
      <c r="N409" s="119"/>
      <c r="O409" s="119"/>
      <c r="P409" s="119"/>
    </row>
    <row r="410" spans="1:16" customFormat="1">
      <c r="A410" s="119"/>
      <c r="B410" s="119"/>
      <c r="C410" s="119"/>
      <c r="D410" s="119"/>
      <c r="E410" s="115"/>
      <c r="F410" s="115"/>
      <c r="G410" s="115"/>
      <c r="H410" s="115"/>
      <c r="I410" s="115"/>
      <c r="J410" s="115"/>
      <c r="K410" s="115"/>
      <c r="L410" s="115"/>
      <c r="M410" s="115"/>
      <c r="N410" s="119"/>
      <c r="O410" s="119"/>
      <c r="P410" s="119"/>
    </row>
    <row r="411" spans="1:16" customFormat="1">
      <c r="A411" s="119"/>
      <c r="B411" s="119"/>
      <c r="C411" s="119"/>
      <c r="D411" s="119"/>
      <c r="E411" s="115"/>
      <c r="F411" s="115"/>
      <c r="G411" s="115"/>
      <c r="H411" s="115"/>
      <c r="I411" s="115"/>
      <c r="J411" s="115"/>
      <c r="K411" s="115"/>
      <c r="L411" s="115"/>
      <c r="M411" s="115"/>
      <c r="N411" s="119"/>
      <c r="O411" s="119"/>
      <c r="P411" s="119"/>
    </row>
    <row r="412" spans="1:16" customFormat="1">
      <c r="A412" s="119"/>
      <c r="B412" s="119"/>
      <c r="C412" s="119"/>
      <c r="D412" s="119"/>
      <c r="E412" s="115"/>
      <c r="F412" s="115"/>
      <c r="G412" s="115"/>
      <c r="H412" s="115"/>
      <c r="I412" s="115"/>
      <c r="J412" s="115"/>
      <c r="K412" s="115"/>
      <c r="L412" s="115"/>
      <c r="M412" s="115"/>
      <c r="N412" s="119"/>
      <c r="O412" s="119"/>
      <c r="P412" s="119"/>
    </row>
    <row r="413" spans="1:16" customFormat="1">
      <c r="A413" s="119"/>
      <c r="B413" s="119"/>
      <c r="C413" s="119"/>
      <c r="D413" s="119"/>
      <c r="E413" s="115"/>
      <c r="F413" s="115"/>
      <c r="G413" s="115"/>
      <c r="H413" s="115"/>
      <c r="I413" s="115"/>
      <c r="J413" s="115"/>
      <c r="K413" s="115"/>
      <c r="L413" s="115"/>
      <c r="M413" s="115"/>
      <c r="N413" s="119"/>
      <c r="O413" s="119"/>
      <c r="P413" s="119"/>
    </row>
    <row r="414" spans="1:16" customFormat="1">
      <c r="A414" s="119"/>
      <c r="B414" s="119"/>
      <c r="C414" s="119"/>
      <c r="D414" s="119"/>
      <c r="E414" s="115"/>
      <c r="F414" s="115"/>
      <c r="G414" s="115"/>
      <c r="H414" s="115"/>
      <c r="I414" s="115"/>
      <c r="J414" s="115"/>
      <c r="K414" s="115"/>
      <c r="L414" s="115"/>
      <c r="M414" s="115"/>
      <c r="N414" s="119"/>
      <c r="O414" s="119"/>
      <c r="P414" s="119"/>
    </row>
    <row r="415" spans="1:16" customFormat="1">
      <c r="A415" s="119"/>
      <c r="B415" s="119"/>
      <c r="C415" s="119"/>
      <c r="D415" s="119"/>
      <c r="E415" s="115"/>
      <c r="F415" s="115"/>
      <c r="G415" s="115"/>
      <c r="H415" s="115"/>
      <c r="I415" s="115"/>
      <c r="J415" s="115"/>
      <c r="K415" s="115"/>
      <c r="L415" s="115"/>
      <c r="M415" s="115"/>
      <c r="N415" s="119"/>
      <c r="O415" s="119"/>
      <c r="P415" s="119"/>
    </row>
    <row r="416" spans="1:16" customFormat="1">
      <c r="A416" s="119"/>
      <c r="B416" s="119"/>
      <c r="C416" s="119"/>
      <c r="D416" s="119"/>
      <c r="E416" s="115"/>
      <c r="F416" s="115"/>
      <c r="G416" s="115"/>
      <c r="H416" s="115"/>
      <c r="I416" s="115"/>
      <c r="J416" s="115"/>
      <c r="K416" s="115"/>
      <c r="L416" s="115"/>
      <c r="M416" s="115"/>
      <c r="N416" s="119"/>
      <c r="O416" s="119"/>
      <c r="P416" s="119"/>
    </row>
    <row r="417" spans="1:16" customFormat="1">
      <c r="A417" s="119"/>
      <c r="B417" s="119"/>
      <c r="C417" s="119"/>
      <c r="D417" s="119"/>
      <c r="E417" s="115"/>
      <c r="F417" s="115"/>
      <c r="G417" s="115"/>
      <c r="H417" s="115"/>
      <c r="I417" s="115"/>
      <c r="J417" s="115"/>
      <c r="K417" s="115"/>
      <c r="L417" s="115"/>
      <c r="M417" s="115"/>
      <c r="N417" s="119"/>
      <c r="O417" s="119"/>
      <c r="P417" s="119"/>
    </row>
    <row r="418" spans="1:16" customFormat="1">
      <c r="A418" s="119"/>
      <c r="B418" s="119"/>
      <c r="C418" s="119"/>
      <c r="D418" s="119"/>
      <c r="E418" s="115"/>
      <c r="F418" s="115"/>
      <c r="G418" s="115"/>
      <c r="H418" s="115"/>
      <c r="I418" s="115"/>
      <c r="J418" s="115"/>
      <c r="K418" s="115"/>
      <c r="L418" s="115"/>
      <c r="M418" s="115"/>
      <c r="N418" s="119"/>
      <c r="O418" s="119"/>
      <c r="P418" s="119"/>
    </row>
    <row r="419" spans="1:16" customFormat="1">
      <c r="A419" s="119"/>
      <c r="B419" s="119"/>
      <c r="C419" s="119"/>
      <c r="D419" s="119"/>
      <c r="E419" s="115"/>
      <c r="F419" s="115"/>
      <c r="G419" s="115"/>
      <c r="H419" s="115"/>
      <c r="I419" s="115"/>
      <c r="J419" s="115"/>
      <c r="K419" s="115"/>
      <c r="L419" s="115"/>
      <c r="M419" s="115"/>
      <c r="N419" s="119"/>
      <c r="O419" s="119"/>
      <c r="P419" s="119"/>
    </row>
    <row r="420" spans="1:16" customFormat="1">
      <c r="A420" s="119"/>
      <c r="B420" s="119"/>
      <c r="C420" s="119"/>
      <c r="D420" s="119"/>
      <c r="E420" s="115"/>
      <c r="F420" s="115"/>
      <c r="G420" s="115"/>
      <c r="H420" s="115"/>
      <c r="I420" s="115"/>
      <c r="J420" s="115"/>
      <c r="K420" s="115"/>
      <c r="L420" s="115"/>
      <c r="M420" s="115"/>
      <c r="N420" s="119"/>
      <c r="O420" s="119"/>
      <c r="P420" s="119"/>
    </row>
    <row r="421" spans="1:16" customFormat="1">
      <c r="A421" s="119"/>
      <c r="B421" s="119"/>
      <c r="C421" s="119"/>
      <c r="D421" s="119"/>
      <c r="E421" s="115"/>
      <c r="F421" s="115"/>
      <c r="G421" s="115"/>
      <c r="H421" s="115"/>
      <c r="I421" s="115"/>
      <c r="J421" s="115"/>
      <c r="K421" s="115"/>
      <c r="L421" s="115"/>
      <c r="M421" s="115"/>
      <c r="N421" s="119"/>
      <c r="O421" s="119"/>
      <c r="P421" s="119"/>
    </row>
    <row r="422" spans="1:16" customFormat="1">
      <c r="A422" s="119"/>
      <c r="B422" s="119"/>
      <c r="C422" s="119"/>
      <c r="D422" s="119"/>
      <c r="E422" s="115"/>
      <c r="F422" s="115"/>
      <c r="G422" s="115"/>
      <c r="H422" s="115"/>
      <c r="I422" s="115"/>
      <c r="J422" s="115"/>
      <c r="K422" s="115"/>
      <c r="L422" s="115"/>
      <c r="M422" s="115"/>
      <c r="N422" s="119"/>
      <c r="O422" s="119"/>
      <c r="P422" s="119"/>
    </row>
    <row r="423" spans="1:16" customFormat="1">
      <c r="A423" s="119"/>
      <c r="B423" s="119"/>
      <c r="C423" s="119"/>
      <c r="D423" s="119"/>
      <c r="E423" s="115"/>
      <c r="F423" s="115"/>
      <c r="G423" s="115"/>
      <c r="H423" s="115"/>
      <c r="I423" s="115"/>
      <c r="J423" s="115"/>
      <c r="K423" s="115"/>
      <c r="L423" s="115"/>
      <c r="M423" s="115"/>
      <c r="N423" s="119"/>
      <c r="O423" s="119"/>
      <c r="P423" s="119"/>
    </row>
    <row r="424" spans="1:16" customFormat="1">
      <c r="A424" s="119"/>
      <c r="B424" s="119"/>
      <c r="C424" s="119"/>
      <c r="D424" s="119"/>
      <c r="E424" s="115"/>
      <c r="F424" s="115"/>
      <c r="G424" s="115"/>
      <c r="H424" s="115"/>
      <c r="I424" s="115"/>
      <c r="J424" s="115"/>
      <c r="K424" s="115"/>
      <c r="L424" s="115"/>
      <c r="M424" s="115"/>
      <c r="N424" s="119"/>
      <c r="O424" s="119"/>
      <c r="P424" s="119"/>
    </row>
    <row r="425" spans="1:16" customFormat="1">
      <c r="A425" s="119"/>
      <c r="B425" s="119"/>
      <c r="C425" s="119"/>
      <c r="D425" s="119"/>
      <c r="E425" s="115"/>
      <c r="F425" s="115"/>
      <c r="G425" s="115"/>
      <c r="H425" s="115"/>
      <c r="I425" s="115"/>
      <c r="J425" s="115"/>
      <c r="K425" s="115"/>
      <c r="L425" s="115"/>
      <c r="M425" s="115"/>
      <c r="N425" s="119"/>
      <c r="O425" s="119"/>
      <c r="P425" s="119"/>
    </row>
    <row r="426" spans="1:16" customFormat="1">
      <c r="A426" s="119"/>
      <c r="B426" s="119"/>
      <c r="C426" s="119"/>
      <c r="D426" s="119"/>
      <c r="E426" s="115"/>
      <c r="F426" s="115"/>
      <c r="G426" s="115"/>
      <c r="H426" s="115"/>
      <c r="I426" s="115"/>
      <c r="J426" s="115"/>
      <c r="K426" s="115"/>
      <c r="L426" s="115"/>
      <c r="M426" s="115"/>
      <c r="N426" s="119"/>
      <c r="O426" s="119"/>
      <c r="P426" s="119"/>
    </row>
    <row r="427" spans="1:16" customFormat="1">
      <c r="A427" s="119"/>
      <c r="B427" s="119"/>
      <c r="C427" s="119"/>
      <c r="D427" s="119"/>
      <c r="E427" s="115"/>
      <c r="F427" s="115"/>
      <c r="G427" s="115"/>
      <c r="H427" s="115"/>
      <c r="I427" s="115"/>
      <c r="J427" s="115"/>
      <c r="K427" s="115"/>
      <c r="L427" s="115"/>
      <c r="M427" s="115"/>
      <c r="N427" s="119"/>
      <c r="O427" s="119"/>
      <c r="P427" s="119"/>
    </row>
    <row r="428" spans="1:16" customFormat="1">
      <c r="A428" s="119"/>
      <c r="B428" s="119"/>
      <c r="C428" s="119"/>
      <c r="D428" s="119"/>
      <c r="E428" s="115"/>
      <c r="F428" s="115"/>
      <c r="G428" s="115"/>
      <c r="H428" s="115"/>
      <c r="I428" s="115"/>
      <c r="J428" s="115"/>
      <c r="K428" s="115"/>
      <c r="L428" s="115"/>
      <c r="M428" s="115"/>
      <c r="N428" s="119"/>
      <c r="O428" s="119"/>
      <c r="P428" s="119"/>
    </row>
    <row r="429" spans="1:16" customFormat="1">
      <c r="A429" s="119"/>
      <c r="B429" s="119"/>
      <c r="C429" s="119"/>
      <c r="D429" s="119"/>
      <c r="E429" s="115"/>
      <c r="F429" s="115"/>
      <c r="G429" s="115"/>
      <c r="H429" s="115"/>
      <c r="I429" s="115"/>
      <c r="J429" s="115"/>
      <c r="K429" s="115"/>
      <c r="L429" s="115"/>
      <c r="M429" s="115"/>
      <c r="N429" s="119"/>
      <c r="O429" s="119"/>
      <c r="P429" s="119"/>
    </row>
    <row r="430" spans="1:16" customFormat="1">
      <c r="A430" s="119"/>
      <c r="B430" s="119"/>
      <c r="C430" s="119"/>
      <c r="D430" s="119"/>
      <c r="E430" s="115"/>
      <c r="F430" s="115"/>
      <c r="G430" s="115"/>
      <c r="H430" s="115"/>
      <c r="I430" s="115"/>
      <c r="J430" s="115"/>
      <c r="K430" s="115"/>
      <c r="L430" s="115"/>
      <c r="M430" s="115"/>
      <c r="N430" s="119"/>
      <c r="O430" s="119"/>
      <c r="P430" s="119"/>
    </row>
    <row r="431" spans="1:16" customFormat="1">
      <c r="A431" s="119"/>
      <c r="B431" s="119"/>
      <c r="C431" s="119"/>
      <c r="D431" s="119"/>
      <c r="E431" s="115"/>
      <c r="F431" s="115"/>
      <c r="G431" s="115"/>
      <c r="H431" s="115"/>
      <c r="I431" s="115"/>
      <c r="J431" s="115"/>
      <c r="K431" s="115"/>
      <c r="L431" s="115"/>
      <c r="M431" s="115"/>
      <c r="N431" s="119"/>
      <c r="O431" s="119"/>
      <c r="P431" s="119"/>
    </row>
    <row r="432" spans="1:16" customFormat="1">
      <c r="A432" s="119"/>
      <c r="B432" s="119"/>
      <c r="C432" s="119"/>
      <c r="D432" s="119"/>
      <c r="E432" s="115"/>
      <c r="F432" s="115"/>
      <c r="G432" s="115"/>
      <c r="H432" s="115"/>
      <c r="I432" s="115"/>
      <c r="J432" s="115"/>
      <c r="K432" s="115"/>
      <c r="L432" s="115"/>
      <c r="M432" s="115"/>
      <c r="N432" s="119"/>
      <c r="O432" s="119"/>
      <c r="P432" s="119"/>
    </row>
    <row r="433" spans="1:16" customFormat="1">
      <c r="A433" s="119"/>
      <c r="B433" s="119"/>
      <c r="C433" s="119"/>
      <c r="D433" s="119"/>
      <c r="E433" s="115"/>
      <c r="F433" s="115"/>
      <c r="G433" s="115"/>
      <c r="H433" s="115"/>
      <c r="I433" s="115"/>
      <c r="J433" s="115"/>
      <c r="K433" s="115"/>
      <c r="L433" s="115"/>
      <c r="M433" s="115"/>
      <c r="N433" s="119"/>
      <c r="O433" s="119"/>
      <c r="P433" s="119"/>
    </row>
    <row r="434" spans="1:16" customFormat="1">
      <c r="A434" s="119"/>
      <c r="B434" s="119"/>
      <c r="C434" s="119"/>
      <c r="D434" s="119"/>
      <c r="E434" s="115"/>
      <c r="F434" s="115"/>
      <c r="G434" s="115"/>
      <c r="H434" s="115"/>
      <c r="I434" s="115"/>
      <c r="J434" s="115"/>
      <c r="K434" s="115"/>
      <c r="L434" s="115"/>
      <c r="M434" s="115"/>
      <c r="N434" s="119"/>
      <c r="O434" s="119"/>
      <c r="P434" s="119"/>
    </row>
    <row r="435" spans="1:16" customFormat="1">
      <c r="A435" s="119"/>
      <c r="B435" s="119"/>
      <c r="C435" s="119"/>
      <c r="D435" s="119"/>
      <c r="E435" s="115"/>
      <c r="F435" s="115"/>
      <c r="G435" s="115"/>
      <c r="H435" s="115"/>
      <c r="I435" s="115"/>
      <c r="J435" s="115"/>
      <c r="K435" s="115"/>
      <c r="L435" s="115"/>
      <c r="M435" s="115"/>
      <c r="N435" s="119"/>
      <c r="O435" s="119"/>
      <c r="P435" s="119"/>
    </row>
    <row r="436" spans="1:16" customFormat="1">
      <c r="A436" s="119"/>
      <c r="B436" s="119"/>
      <c r="C436" s="119"/>
      <c r="D436" s="119"/>
      <c r="E436" s="115"/>
      <c r="F436" s="115"/>
      <c r="G436" s="115"/>
      <c r="H436" s="115"/>
      <c r="I436" s="115"/>
      <c r="J436" s="115"/>
      <c r="K436" s="115"/>
      <c r="L436" s="115"/>
      <c r="M436" s="115"/>
      <c r="N436" s="119"/>
      <c r="O436" s="119"/>
      <c r="P436" s="119"/>
    </row>
    <row r="437" spans="1:16" customFormat="1">
      <c r="A437" s="119"/>
      <c r="B437" s="119"/>
      <c r="C437" s="119"/>
      <c r="D437" s="119"/>
      <c r="E437" s="115"/>
      <c r="F437" s="115"/>
      <c r="G437" s="115"/>
      <c r="H437" s="115"/>
      <c r="I437" s="115"/>
      <c r="J437" s="115"/>
      <c r="K437" s="115"/>
      <c r="L437" s="115"/>
      <c r="M437" s="115"/>
      <c r="N437" s="119"/>
      <c r="O437" s="119"/>
      <c r="P437" s="119"/>
    </row>
    <row r="438" spans="1:16" customFormat="1">
      <c r="A438" s="119"/>
      <c r="B438" s="119"/>
      <c r="C438" s="119"/>
      <c r="D438" s="119"/>
      <c r="E438" s="115"/>
      <c r="F438" s="115"/>
      <c r="G438" s="115"/>
      <c r="H438" s="115"/>
      <c r="I438" s="115"/>
      <c r="J438" s="115"/>
      <c r="K438" s="115"/>
      <c r="L438" s="115"/>
      <c r="M438" s="115"/>
      <c r="N438" s="119"/>
      <c r="O438" s="119"/>
      <c r="P438" s="119"/>
    </row>
    <row r="439" spans="1:16" customFormat="1">
      <c r="A439" s="119"/>
      <c r="B439" s="119"/>
      <c r="C439" s="119"/>
      <c r="D439" s="119"/>
      <c r="E439" s="115"/>
      <c r="F439" s="115"/>
      <c r="G439" s="115"/>
      <c r="H439" s="115"/>
      <c r="I439" s="115"/>
      <c r="J439" s="115"/>
      <c r="K439" s="115"/>
      <c r="L439" s="115"/>
      <c r="M439" s="115"/>
      <c r="N439" s="119"/>
      <c r="O439" s="119"/>
      <c r="P439" s="119"/>
    </row>
    <row r="440" spans="1:16" customFormat="1">
      <c r="A440" s="119"/>
      <c r="B440" s="119"/>
      <c r="C440" s="119"/>
      <c r="D440" s="119"/>
      <c r="E440" s="115"/>
      <c r="F440" s="115"/>
      <c r="G440" s="115"/>
      <c r="H440" s="115"/>
      <c r="I440" s="115"/>
      <c r="J440" s="115"/>
      <c r="K440" s="115"/>
      <c r="L440" s="115"/>
      <c r="M440" s="115"/>
      <c r="N440" s="119"/>
      <c r="O440" s="119"/>
      <c r="P440" s="119"/>
    </row>
    <row r="441" spans="1:16" customFormat="1">
      <c r="A441" s="119"/>
      <c r="B441" s="119"/>
      <c r="C441" s="119"/>
      <c r="D441" s="119"/>
      <c r="E441" s="115"/>
      <c r="F441" s="115"/>
      <c r="G441" s="115"/>
      <c r="H441" s="115"/>
      <c r="I441" s="115"/>
      <c r="J441" s="115"/>
      <c r="K441" s="115"/>
      <c r="L441" s="115"/>
      <c r="M441" s="115"/>
      <c r="N441" s="119"/>
      <c r="O441" s="119"/>
      <c r="P441" s="119"/>
    </row>
    <row r="442" spans="1:16" customFormat="1">
      <c r="A442" s="119"/>
      <c r="B442" s="119"/>
      <c r="C442" s="119"/>
      <c r="D442" s="119"/>
      <c r="E442" s="115"/>
      <c r="F442" s="115"/>
      <c r="G442" s="115"/>
      <c r="H442" s="115"/>
      <c r="I442" s="115"/>
      <c r="J442" s="115"/>
      <c r="K442" s="115"/>
      <c r="L442" s="115"/>
      <c r="M442" s="115"/>
      <c r="N442" s="119"/>
      <c r="O442" s="119"/>
      <c r="P442" s="119"/>
    </row>
    <row r="443" spans="1:16" customFormat="1">
      <c r="A443" s="119"/>
      <c r="B443" s="119"/>
      <c r="C443" s="119"/>
      <c r="D443" s="119"/>
      <c r="E443" s="115"/>
      <c r="F443" s="115"/>
      <c r="G443" s="115"/>
      <c r="H443" s="115"/>
      <c r="I443" s="115"/>
      <c r="J443" s="115"/>
      <c r="K443" s="115"/>
      <c r="L443" s="115"/>
      <c r="M443" s="115"/>
      <c r="N443" s="119"/>
      <c r="O443" s="119"/>
      <c r="P443" s="119"/>
    </row>
    <row r="444" spans="1:16" customFormat="1">
      <c r="A444" s="119"/>
      <c r="B444" s="119"/>
      <c r="C444" s="119"/>
      <c r="D444" s="119"/>
      <c r="E444" s="115"/>
      <c r="F444" s="115"/>
      <c r="G444" s="115"/>
      <c r="H444" s="115"/>
      <c r="I444" s="115"/>
      <c r="J444" s="115"/>
      <c r="K444" s="115"/>
      <c r="L444" s="115"/>
      <c r="M444" s="115"/>
      <c r="N444" s="119"/>
      <c r="O444" s="119"/>
      <c r="P444" s="119"/>
    </row>
    <row r="445" spans="1:16" customFormat="1">
      <c r="A445" s="119"/>
      <c r="B445" s="119"/>
      <c r="C445" s="119"/>
      <c r="D445" s="119"/>
      <c r="E445" s="115"/>
      <c r="F445" s="115"/>
      <c r="G445" s="115"/>
      <c r="H445" s="115"/>
      <c r="I445" s="115"/>
      <c r="J445" s="115"/>
      <c r="K445" s="115"/>
      <c r="L445" s="115"/>
      <c r="M445" s="115"/>
      <c r="N445" s="119"/>
      <c r="O445" s="119"/>
      <c r="P445" s="119"/>
    </row>
    <row r="446" spans="1:16" customFormat="1">
      <c r="A446" s="119"/>
      <c r="B446" s="119"/>
      <c r="C446" s="119"/>
      <c r="D446" s="119"/>
      <c r="E446" s="115"/>
      <c r="F446" s="115"/>
      <c r="G446" s="115"/>
      <c r="H446" s="115"/>
      <c r="I446" s="115"/>
      <c r="J446" s="115"/>
      <c r="K446" s="115"/>
      <c r="L446" s="115"/>
      <c r="M446" s="115"/>
      <c r="N446" s="119"/>
      <c r="O446" s="119"/>
      <c r="P446" s="119"/>
    </row>
    <row r="447" spans="1:16" customFormat="1">
      <c r="A447" s="119"/>
      <c r="B447" s="119"/>
      <c r="C447" s="119"/>
      <c r="D447" s="119"/>
      <c r="E447" s="115"/>
      <c r="F447" s="115"/>
      <c r="G447" s="115"/>
      <c r="H447" s="115"/>
      <c r="I447" s="115"/>
      <c r="J447" s="115"/>
      <c r="K447" s="115"/>
      <c r="L447" s="115"/>
      <c r="M447" s="115"/>
      <c r="N447" s="119"/>
      <c r="O447" s="119"/>
      <c r="P447" s="119"/>
    </row>
    <row r="448" spans="1:16" customFormat="1">
      <c r="A448" s="119"/>
      <c r="B448" s="119"/>
      <c r="C448" s="119"/>
      <c r="D448" s="119"/>
      <c r="E448" s="115"/>
      <c r="F448" s="115"/>
      <c r="G448" s="115"/>
      <c r="H448" s="115"/>
      <c r="I448" s="115"/>
      <c r="J448" s="115"/>
      <c r="K448" s="115"/>
      <c r="L448" s="115"/>
      <c r="M448" s="115"/>
      <c r="N448" s="119"/>
      <c r="O448" s="119"/>
      <c r="P448" s="119"/>
    </row>
    <row r="449" spans="1:16" customFormat="1">
      <c r="A449" s="119"/>
      <c r="B449" s="119"/>
      <c r="C449" s="119"/>
      <c r="D449" s="119"/>
      <c r="E449" s="115"/>
      <c r="F449" s="115"/>
      <c r="G449" s="115"/>
      <c r="H449" s="115"/>
      <c r="I449" s="115"/>
      <c r="J449" s="115"/>
      <c r="K449" s="115"/>
      <c r="L449" s="115"/>
      <c r="M449" s="115"/>
      <c r="N449" s="119"/>
      <c r="O449" s="119"/>
      <c r="P449" s="119"/>
    </row>
    <row r="450" spans="1:16" customFormat="1">
      <c r="A450" s="119"/>
      <c r="B450" s="119"/>
      <c r="C450" s="119"/>
      <c r="D450" s="119"/>
      <c r="E450" s="115"/>
      <c r="F450" s="115"/>
      <c r="G450" s="115"/>
      <c r="H450" s="115"/>
      <c r="I450" s="115"/>
      <c r="J450" s="115"/>
      <c r="K450" s="115"/>
      <c r="L450" s="115"/>
      <c r="M450" s="115"/>
      <c r="N450" s="119"/>
      <c r="O450" s="119"/>
      <c r="P450" s="119"/>
    </row>
    <row r="451" spans="1:16" customFormat="1">
      <c r="A451" s="119"/>
      <c r="B451" s="119"/>
      <c r="C451" s="119"/>
      <c r="D451" s="119"/>
      <c r="E451" s="115"/>
      <c r="F451" s="115"/>
      <c r="G451" s="115"/>
      <c r="H451" s="115"/>
      <c r="I451" s="115"/>
      <c r="J451" s="115"/>
      <c r="K451" s="115"/>
      <c r="L451" s="115"/>
      <c r="M451" s="115"/>
      <c r="N451" s="119"/>
      <c r="O451" s="119"/>
      <c r="P451" s="119"/>
    </row>
    <row r="452" spans="1:16" customFormat="1">
      <c r="A452" s="119"/>
      <c r="B452" s="119"/>
      <c r="C452" s="119"/>
      <c r="D452" s="119"/>
      <c r="E452" s="115"/>
      <c r="F452" s="115"/>
      <c r="G452" s="115"/>
      <c r="H452" s="115"/>
      <c r="I452" s="115"/>
      <c r="J452" s="115"/>
      <c r="K452" s="115"/>
      <c r="L452" s="115"/>
      <c r="M452" s="115"/>
      <c r="N452" s="119"/>
      <c r="O452" s="119"/>
      <c r="P452" s="119"/>
    </row>
    <row r="453" spans="1:16" customFormat="1">
      <c r="A453" s="119"/>
      <c r="B453" s="119"/>
      <c r="C453" s="119"/>
      <c r="D453" s="119"/>
      <c r="E453" s="115"/>
      <c r="F453" s="115"/>
      <c r="G453" s="115"/>
      <c r="H453" s="115"/>
      <c r="I453" s="115"/>
      <c r="J453" s="115"/>
      <c r="K453" s="115"/>
      <c r="L453" s="115"/>
      <c r="M453" s="115"/>
      <c r="N453" s="119"/>
      <c r="O453" s="119"/>
      <c r="P453" s="119"/>
    </row>
    <row r="454" spans="1:16" customFormat="1">
      <c r="A454" s="119"/>
      <c r="B454" s="119"/>
      <c r="C454" s="119"/>
      <c r="D454" s="119"/>
      <c r="E454" s="115"/>
      <c r="F454" s="115"/>
      <c r="G454" s="115"/>
      <c r="H454" s="115"/>
      <c r="I454" s="115"/>
      <c r="J454" s="115"/>
      <c r="K454" s="115"/>
      <c r="L454" s="115"/>
      <c r="M454" s="115"/>
      <c r="N454" s="119"/>
      <c r="O454" s="119"/>
      <c r="P454" s="119"/>
    </row>
    <row r="455" spans="1:16" customFormat="1">
      <c r="A455" s="119"/>
      <c r="B455" s="119"/>
      <c r="C455" s="119"/>
      <c r="D455" s="119"/>
      <c r="E455" s="115"/>
      <c r="F455" s="115"/>
      <c r="G455" s="115"/>
      <c r="H455" s="115"/>
      <c r="I455" s="115"/>
      <c r="J455" s="115"/>
      <c r="K455" s="115"/>
      <c r="L455" s="115"/>
      <c r="M455" s="115"/>
      <c r="N455" s="119"/>
      <c r="O455" s="119"/>
      <c r="P455" s="119"/>
    </row>
    <row r="456" spans="1:16" customFormat="1">
      <c r="A456" s="119"/>
      <c r="B456" s="119"/>
      <c r="C456" s="119"/>
      <c r="D456" s="119"/>
      <c r="E456" s="115"/>
      <c r="F456" s="115"/>
      <c r="G456" s="115"/>
      <c r="H456" s="115"/>
      <c r="I456" s="115"/>
      <c r="J456" s="115"/>
      <c r="K456" s="115"/>
      <c r="L456" s="115"/>
      <c r="M456" s="115"/>
      <c r="N456" s="119"/>
      <c r="O456" s="119"/>
      <c r="P456" s="119"/>
    </row>
    <row r="457" spans="1:16" customFormat="1">
      <c r="A457" s="119"/>
      <c r="B457" s="119"/>
      <c r="C457" s="119"/>
      <c r="D457" s="119"/>
      <c r="E457" s="115"/>
      <c r="F457" s="115"/>
      <c r="G457" s="115"/>
      <c r="H457" s="115"/>
      <c r="I457" s="115"/>
      <c r="J457" s="115"/>
      <c r="K457" s="115"/>
      <c r="L457" s="115"/>
      <c r="M457" s="115"/>
      <c r="N457" s="119"/>
      <c r="O457" s="119"/>
      <c r="P457" s="119"/>
    </row>
    <row r="458" spans="1:16" customFormat="1">
      <c r="A458" s="119"/>
      <c r="B458" s="119"/>
      <c r="C458" s="119"/>
      <c r="D458" s="119"/>
      <c r="E458" s="115"/>
      <c r="F458" s="115"/>
      <c r="G458" s="115"/>
      <c r="H458" s="115"/>
      <c r="I458" s="115"/>
      <c r="J458" s="115"/>
      <c r="K458" s="115"/>
      <c r="L458" s="115"/>
      <c r="M458" s="115"/>
      <c r="N458" s="119"/>
      <c r="O458" s="119"/>
      <c r="P458" s="119"/>
    </row>
    <row r="459" spans="1:16" customFormat="1">
      <c r="A459" s="119"/>
      <c r="B459" s="119"/>
      <c r="C459" s="119"/>
      <c r="D459" s="119"/>
      <c r="E459" s="115"/>
      <c r="F459" s="115"/>
      <c r="G459" s="115"/>
      <c r="H459" s="115"/>
      <c r="I459" s="115"/>
      <c r="J459" s="115"/>
      <c r="K459" s="115"/>
      <c r="L459" s="115"/>
      <c r="M459" s="115"/>
      <c r="N459" s="119"/>
      <c r="O459" s="119"/>
      <c r="P459" s="119"/>
    </row>
    <row r="460" spans="1:16" customFormat="1">
      <c r="A460" s="119"/>
      <c r="B460" s="119"/>
      <c r="C460" s="119"/>
      <c r="D460" s="119"/>
      <c r="E460" s="115"/>
      <c r="F460" s="115"/>
      <c r="G460" s="115"/>
      <c r="H460" s="115"/>
      <c r="I460" s="115"/>
      <c r="J460" s="115"/>
      <c r="K460" s="115"/>
      <c r="L460" s="115"/>
      <c r="M460" s="115"/>
      <c r="N460" s="119"/>
      <c r="O460" s="119"/>
      <c r="P460" s="119"/>
    </row>
    <row r="461" spans="1:16" customFormat="1">
      <c r="A461" s="119"/>
      <c r="B461" s="119"/>
      <c r="C461" s="119"/>
      <c r="D461" s="119"/>
      <c r="E461" s="115"/>
      <c r="F461" s="115"/>
      <c r="G461" s="115"/>
      <c r="H461" s="115"/>
      <c r="I461" s="115"/>
      <c r="J461" s="115"/>
      <c r="K461" s="115"/>
      <c r="L461" s="115"/>
      <c r="M461" s="115"/>
      <c r="N461" s="119"/>
      <c r="O461" s="119"/>
      <c r="P461" s="119"/>
    </row>
    <row r="462" spans="1:16" customFormat="1">
      <c r="A462" s="119"/>
      <c r="B462" s="119"/>
      <c r="C462" s="119"/>
      <c r="D462" s="119"/>
      <c r="E462" s="115"/>
      <c r="F462" s="115"/>
      <c r="G462" s="115"/>
      <c r="H462" s="115"/>
      <c r="I462" s="115"/>
      <c r="J462" s="115"/>
      <c r="K462" s="115"/>
      <c r="L462" s="115"/>
      <c r="M462" s="115"/>
      <c r="N462" s="119"/>
      <c r="O462" s="119"/>
      <c r="P462" s="119"/>
    </row>
    <row r="463" spans="1:16" customFormat="1">
      <c r="A463" s="119"/>
      <c r="B463" s="119"/>
      <c r="C463" s="119"/>
      <c r="D463" s="119"/>
      <c r="E463" s="115"/>
      <c r="F463" s="115"/>
      <c r="G463" s="115"/>
      <c r="H463" s="115"/>
      <c r="I463" s="115"/>
      <c r="J463" s="115"/>
      <c r="K463" s="115"/>
      <c r="L463" s="115"/>
      <c r="M463" s="115"/>
      <c r="N463" s="119"/>
      <c r="O463" s="119"/>
      <c r="P463" s="119"/>
    </row>
    <row r="464" spans="1:16" customFormat="1">
      <c r="A464" s="119"/>
      <c r="B464" s="119"/>
      <c r="C464" s="119"/>
      <c r="D464" s="119"/>
      <c r="E464" s="115"/>
      <c r="F464" s="115"/>
      <c r="G464" s="115"/>
      <c r="H464" s="115"/>
      <c r="I464" s="115"/>
      <c r="J464" s="115"/>
      <c r="K464" s="115"/>
      <c r="L464" s="115"/>
      <c r="M464" s="115"/>
      <c r="N464" s="119"/>
      <c r="O464" s="119"/>
      <c r="P464" s="119"/>
    </row>
    <row r="465" spans="1:16" customFormat="1">
      <c r="A465" s="119"/>
      <c r="B465" s="119"/>
      <c r="C465" s="119"/>
      <c r="D465" s="119"/>
      <c r="E465" s="115"/>
      <c r="F465" s="115"/>
      <c r="G465" s="115"/>
      <c r="H465" s="115"/>
      <c r="I465" s="115"/>
      <c r="J465" s="115"/>
      <c r="K465" s="115"/>
      <c r="L465" s="115"/>
      <c r="M465" s="115"/>
      <c r="N465" s="119"/>
      <c r="O465" s="119"/>
      <c r="P465" s="119"/>
    </row>
    <row r="466" spans="1:16" customFormat="1">
      <c r="A466" s="119"/>
      <c r="B466" s="119"/>
      <c r="C466" s="119"/>
      <c r="D466" s="119"/>
      <c r="E466" s="115"/>
      <c r="F466" s="115"/>
      <c r="G466" s="115"/>
      <c r="H466" s="115"/>
      <c r="I466" s="115"/>
      <c r="J466" s="115"/>
      <c r="K466" s="115"/>
      <c r="L466" s="115"/>
      <c r="M466" s="115"/>
      <c r="N466" s="119"/>
      <c r="O466" s="119"/>
      <c r="P466" s="119"/>
    </row>
    <row r="467" spans="1:16" customFormat="1">
      <c r="A467" s="119"/>
      <c r="B467" s="119"/>
      <c r="C467" s="119"/>
      <c r="D467" s="119"/>
      <c r="E467" s="115"/>
      <c r="F467" s="115"/>
      <c r="G467" s="115"/>
      <c r="H467" s="115"/>
      <c r="I467" s="115"/>
      <c r="J467" s="115"/>
      <c r="K467" s="115"/>
      <c r="L467" s="115"/>
      <c r="M467" s="115"/>
      <c r="N467" s="119"/>
      <c r="O467" s="119"/>
      <c r="P467" s="119"/>
    </row>
    <row r="468" spans="1:16" customFormat="1">
      <c r="A468" s="119"/>
      <c r="B468" s="119"/>
      <c r="C468" s="119"/>
      <c r="D468" s="119"/>
      <c r="E468" s="115"/>
      <c r="F468" s="115"/>
      <c r="G468" s="115"/>
      <c r="H468" s="115"/>
      <c r="I468" s="115"/>
      <c r="J468" s="115"/>
      <c r="K468" s="115"/>
      <c r="L468" s="115"/>
      <c r="M468" s="115"/>
      <c r="N468" s="119"/>
      <c r="O468" s="119"/>
      <c r="P468" s="119"/>
    </row>
    <row r="469" spans="1:16" customFormat="1">
      <c r="A469" s="119"/>
      <c r="B469" s="119"/>
      <c r="C469" s="119"/>
      <c r="D469" s="119"/>
      <c r="E469" s="115"/>
      <c r="F469" s="115"/>
      <c r="G469" s="115"/>
      <c r="H469" s="115"/>
      <c r="I469" s="115"/>
      <c r="J469" s="115"/>
      <c r="K469" s="115"/>
      <c r="L469" s="115"/>
      <c r="M469" s="115"/>
      <c r="N469" s="119"/>
      <c r="O469" s="119"/>
      <c r="P469" s="119"/>
    </row>
    <row r="470" spans="1:16" customFormat="1">
      <c r="A470" s="119"/>
      <c r="B470" s="119"/>
      <c r="C470" s="119"/>
      <c r="D470" s="119"/>
      <c r="E470" s="115"/>
      <c r="F470" s="115"/>
      <c r="G470" s="115"/>
      <c r="H470" s="115"/>
      <c r="I470" s="115"/>
      <c r="J470" s="115"/>
      <c r="K470" s="115"/>
      <c r="L470" s="115"/>
      <c r="M470" s="115"/>
      <c r="N470" s="119"/>
      <c r="O470" s="119"/>
      <c r="P470" s="119"/>
    </row>
    <row r="471" spans="1:16" customFormat="1">
      <c r="A471" s="119"/>
      <c r="B471" s="119"/>
      <c r="C471" s="119"/>
      <c r="D471" s="119"/>
      <c r="E471" s="115"/>
      <c r="F471" s="115"/>
      <c r="G471" s="115"/>
      <c r="H471" s="115"/>
      <c r="I471" s="115"/>
      <c r="J471" s="115"/>
      <c r="K471" s="115"/>
      <c r="L471" s="115"/>
      <c r="M471" s="115"/>
      <c r="N471" s="119"/>
      <c r="O471" s="119"/>
      <c r="P471" s="119"/>
    </row>
    <row r="472" spans="1:16" customFormat="1">
      <c r="A472" s="119"/>
      <c r="B472" s="119"/>
      <c r="C472" s="119"/>
      <c r="D472" s="119"/>
      <c r="E472" s="115"/>
      <c r="F472" s="115"/>
      <c r="G472" s="115"/>
      <c r="H472" s="115"/>
      <c r="I472" s="115"/>
      <c r="J472" s="115"/>
      <c r="K472" s="115"/>
      <c r="L472" s="115"/>
      <c r="M472" s="115"/>
      <c r="N472" s="119"/>
      <c r="O472" s="119"/>
      <c r="P472" s="119"/>
    </row>
    <row r="473" spans="1:16" customFormat="1">
      <c r="A473" s="119"/>
      <c r="B473" s="119"/>
      <c r="C473" s="119"/>
      <c r="D473" s="119"/>
      <c r="E473" s="115"/>
      <c r="F473" s="115"/>
      <c r="G473" s="115"/>
      <c r="H473" s="115"/>
      <c r="I473" s="115"/>
      <c r="J473" s="115"/>
      <c r="K473" s="115"/>
      <c r="L473" s="115"/>
      <c r="M473" s="115"/>
      <c r="N473" s="119"/>
      <c r="O473" s="119"/>
      <c r="P473" s="119"/>
    </row>
    <row r="474" spans="1:16" customFormat="1">
      <c r="A474" s="119"/>
      <c r="B474" s="119"/>
      <c r="C474" s="119"/>
      <c r="D474" s="119"/>
      <c r="E474" s="115"/>
      <c r="F474" s="115"/>
      <c r="G474" s="115"/>
      <c r="H474" s="115"/>
      <c r="I474" s="115"/>
      <c r="J474" s="115"/>
      <c r="K474" s="115"/>
      <c r="L474" s="115"/>
      <c r="M474" s="115"/>
      <c r="N474" s="119"/>
      <c r="O474" s="119"/>
      <c r="P474" s="119"/>
    </row>
    <row r="475" spans="1:16" customFormat="1">
      <c r="A475" s="119"/>
      <c r="B475" s="119"/>
      <c r="C475" s="119"/>
      <c r="D475" s="119"/>
      <c r="E475" s="115"/>
      <c r="F475" s="115"/>
      <c r="G475" s="115"/>
      <c r="H475" s="115"/>
      <c r="I475" s="115"/>
      <c r="J475" s="115"/>
      <c r="K475" s="115"/>
      <c r="L475" s="115"/>
      <c r="M475" s="115"/>
      <c r="N475" s="119"/>
      <c r="O475" s="119"/>
      <c r="P475" s="119"/>
    </row>
    <row r="476" spans="1:16" customFormat="1">
      <c r="A476" s="119"/>
      <c r="B476" s="119"/>
      <c r="C476" s="119"/>
      <c r="D476" s="119"/>
      <c r="E476" s="115"/>
      <c r="F476" s="115"/>
      <c r="G476" s="115"/>
      <c r="H476" s="115"/>
      <c r="I476" s="115"/>
      <c r="J476" s="115"/>
      <c r="K476" s="115"/>
      <c r="L476" s="115"/>
      <c r="M476" s="115"/>
      <c r="N476" s="119"/>
      <c r="O476" s="119"/>
      <c r="P476" s="119"/>
    </row>
    <row r="477" spans="1:16" customFormat="1">
      <c r="A477" s="119"/>
      <c r="B477" s="119"/>
      <c r="C477" s="119"/>
      <c r="D477" s="119"/>
      <c r="E477" s="115"/>
      <c r="F477" s="115"/>
      <c r="G477" s="115"/>
      <c r="H477" s="115"/>
      <c r="I477" s="115"/>
      <c r="J477" s="115"/>
      <c r="K477" s="115"/>
      <c r="L477" s="115"/>
      <c r="M477" s="115"/>
      <c r="N477" s="119"/>
      <c r="O477" s="119"/>
      <c r="P477" s="119"/>
    </row>
    <row r="478" spans="1:16" customFormat="1">
      <c r="A478" s="119"/>
      <c r="B478" s="119"/>
      <c r="C478" s="119"/>
      <c r="D478" s="119"/>
      <c r="E478" s="115"/>
      <c r="F478" s="115"/>
      <c r="G478" s="115"/>
      <c r="H478" s="115"/>
      <c r="I478" s="115"/>
      <c r="J478" s="115"/>
      <c r="K478" s="115"/>
      <c r="L478" s="115"/>
      <c r="M478" s="115"/>
      <c r="N478" s="119"/>
      <c r="O478" s="119"/>
      <c r="P478" s="119"/>
    </row>
    <row r="479" spans="1:16" customFormat="1">
      <c r="A479" s="119"/>
      <c r="B479" s="119"/>
      <c r="C479" s="119"/>
      <c r="D479" s="119"/>
      <c r="E479" s="115"/>
      <c r="F479" s="115"/>
      <c r="G479" s="115"/>
      <c r="H479" s="115"/>
      <c r="I479" s="115"/>
      <c r="J479" s="115"/>
      <c r="K479" s="115"/>
      <c r="L479" s="115"/>
      <c r="M479" s="115"/>
      <c r="N479" s="119"/>
      <c r="O479" s="119"/>
      <c r="P479" s="119"/>
    </row>
    <row r="480" spans="1:16" customFormat="1">
      <c r="A480" s="119"/>
      <c r="B480" s="119"/>
      <c r="C480" s="119"/>
      <c r="D480" s="119"/>
      <c r="E480" s="115"/>
      <c r="F480" s="115"/>
      <c r="G480" s="115"/>
      <c r="H480" s="115"/>
      <c r="I480" s="115"/>
      <c r="J480" s="115"/>
      <c r="K480" s="115"/>
      <c r="L480" s="115"/>
      <c r="M480" s="115"/>
      <c r="N480" s="119"/>
      <c r="O480" s="119"/>
      <c r="P480" s="119"/>
    </row>
    <row r="481" spans="1:16" customFormat="1">
      <c r="A481" s="119"/>
      <c r="B481" s="119"/>
      <c r="C481" s="119"/>
      <c r="D481" s="119"/>
      <c r="E481" s="115"/>
      <c r="F481" s="115"/>
      <c r="G481" s="115"/>
      <c r="H481" s="115"/>
      <c r="I481" s="115"/>
      <c r="J481" s="115"/>
      <c r="K481" s="115"/>
      <c r="L481" s="115"/>
      <c r="M481" s="115"/>
      <c r="N481" s="119"/>
      <c r="O481" s="119"/>
      <c r="P481" s="119"/>
    </row>
    <row r="482" spans="1:16" customFormat="1">
      <c r="A482" s="119"/>
      <c r="B482" s="119"/>
      <c r="C482" s="119"/>
      <c r="D482" s="119"/>
      <c r="E482" s="115"/>
      <c r="F482" s="115"/>
      <c r="G482" s="115"/>
      <c r="H482" s="115"/>
      <c r="I482" s="115"/>
      <c r="J482" s="115"/>
      <c r="K482" s="115"/>
      <c r="L482" s="115"/>
      <c r="M482" s="115"/>
      <c r="N482" s="119"/>
      <c r="O482" s="119"/>
      <c r="P482" s="119"/>
    </row>
    <row r="483" spans="1:16" customFormat="1">
      <c r="A483" s="119"/>
      <c r="B483" s="119"/>
      <c r="C483" s="119"/>
      <c r="D483" s="119"/>
      <c r="E483" s="115"/>
      <c r="F483" s="115"/>
      <c r="G483" s="115"/>
      <c r="H483" s="115"/>
      <c r="I483" s="115"/>
      <c r="J483" s="115"/>
      <c r="K483" s="115"/>
      <c r="L483" s="115"/>
      <c r="M483" s="115"/>
      <c r="N483" s="119"/>
      <c r="O483" s="119"/>
      <c r="P483" s="119"/>
    </row>
    <row r="484" spans="1:16" customFormat="1">
      <c r="A484" s="119"/>
      <c r="B484" s="119"/>
      <c r="C484" s="119"/>
      <c r="D484" s="119"/>
      <c r="E484" s="115"/>
      <c r="F484" s="115"/>
      <c r="G484" s="115"/>
      <c r="H484" s="115"/>
      <c r="I484" s="115"/>
      <c r="J484" s="115"/>
      <c r="K484" s="115"/>
      <c r="L484" s="115"/>
      <c r="M484" s="115"/>
      <c r="N484" s="119"/>
      <c r="O484" s="119"/>
      <c r="P484" s="119"/>
    </row>
    <row r="485" spans="1:16" customFormat="1">
      <c r="A485" s="119"/>
      <c r="B485" s="119"/>
      <c r="C485" s="119"/>
      <c r="D485" s="119"/>
      <c r="E485" s="115"/>
      <c r="F485" s="115"/>
      <c r="G485" s="115"/>
      <c r="H485" s="115"/>
      <c r="I485" s="115"/>
      <c r="J485" s="115"/>
      <c r="K485" s="115"/>
      <c r="L485" s="115"/>
      <c r="M485" s="115"/>
      <c r="N485" s="119"/>
      <c r="O485" s="119"/>
      <c r="P485" s="119"/>
    </row>
    <row r="486" spans="1:16" customFormat="1">
      <c r="A486" s="119"/>
      <c r="B486" s="119"/>
      <c r="C486" s="119"/>
      <c r="D486" s="119"/>
      <c r="E486" s="115"/>
      <c r="F486" s="115"/>
      <c r="G486" s="115"/>
      <c r="H486" s="115"/>
      <c r="I486" s="115"/>
      <c r="J486" s="115"/>
      <c r="K486" s="115"/>
      <c r="L486" s="115"/>
      <c r="M486" s="115"/>
      <c r="N486" s="119"/>
      <c r="O486" s="119"/>
      <c r="P486" s="119"/>
    </row>
    <row r="487" spans="1:16" customFormat="1">
      <c r="A487" s="119"/>
      <c r="B487" s="119"/>
      <c r="C487" s="119"/>
      <c r="D487" s="119"/>
      <c r="E487" s="115"/>
      <c r="F487" s="115"/>
      <c r="G487" s="115"/>
      <c r="H487" s="115"/>
      <c r="I487" s="115"/>
      <c r="J487" s="115"/>
      <c r="K487" s="115"/>
      <c r="L487" s="115"/>
      <c r="M487" s="115"/>
      <c r="N487" s="119"/>
      <c r="O487" s="119"/>
      <c r="P487" s="119"/>
    </row>
    <row r="488" spans="1:16" customFormat="1">
      <c r="A488" s="119"/>
      <c r="B488" s="119"/>
      <c r="C488" s="119"/>
      <c r="D488" s="119"/>
      <c r="E488" s="115"/>
      <c r="F488" s="115"/>
      <c r="G488" s="115"/>
      <c r="H488" s="115"/>
      <c r="I488" s="115"/>
      <c r="J488" s="115"/>
      <c r="K488" s="115"/>
      <c r="L488" s="115"/>
      <c r="M488" s="115"/>
      <c r="N488" s="119"/>
      <c r="O488" s="119"/>
      <c r="P488" s="119"/>
    </row>
    <row r="489" spans="1:16" customFormat="1">
      <c r="A489" s="119"/>
      <c r="B489" s="119"/>
      <c r="C489" s="119"/>
      <c r="D489" s="119"/>
      <c r="E489" s="115"/>
      <c r="F489" s="115"/>
      <c r="G489" s="115"/>
      <c r="H489" s="115"/>
      <c r="I489" s="115"/>
      <c r="J489" s="115"/>
      <c r="K489" s="115"/>
      <c r="L489" s="115"/>
      <c r="M489" s="115"/>
      <c r="N489" s="119"/>
      <c r="O489" s="119"/>
      <c r="P489" s="119"/>
    </row>
    <row r="490" spans="1:16" customFormat="1">
      <c r="A490" s="119"/>
      <c r="B490" s="119"/>
      <c r="C490" s="119"/>
      <c r="D490" s="119"/>
      <c r="E490" s="115"/>
      <c r="F490" s="115"/>
      <c r="G490" s="115"/>
      <c r="H490" s="115"/>
      <c r="I490" s="115"/>
      <c r="J490" s="115"/>
      <c r="K490" s="115"/>
      <c r="L490" s="115"/>
      <c r="M490" s="115"/>
      <c r="N490" s="119"/>
      <c r="O490" s="119"/>
      <c r="P490" s="119"/>
    </row>
    <row r="491" spans="1:16" customFormat="1">
      <c r="A491" s="119"/>
      <c r="B491" s="119"/>
      <c r="C491" s="119"/>
      <c r="D491" s="119"/>
      <c r="E491" s="115"/>
      <c r="F491" s="115"/>
      <c r="G491" s="115"/>
      <c r="H491" s="115"/>
      <c r="I491" s="115"/>
      <c r="J491" s="115"/>
      <c r="K491" s="115"/>
      <c r="L491" s="115"/>
      <c r="M491" s="115"/>
      <c r="N491" s="119"/>
      <c r="O491" s="119"/>
      <c r="P491" s="119"/>
    </row>
    <row r="492" spans="1:16" customFormat="1">
      <c r="A492" s="119"/>
      <c r="B492" s="119"/>
      <c r="C492" s="119"/>
      <c r="D492" s="119"/>
      <c r="E492" s="115"/>
      <c r="F492" s="115"/>
      <c r="G492" s="115"/>
      <c r="H492" s="115"/>
      <c r="I492" s="115"/>
      <c r="J492" s="115"/>
      <c r="K492" s="115"/>
      <c r="L492" s="115"/>
      <c r="M492" s="115"/>
      <c r="N492" s="119"/>
      <c r="O492" s="119"/>
      <c r="P492" s="119"/>
    </row>
    <row r="493" spans="1:16" customFormat="1">
      <c r="A493" s="119"/>
      <c r="B493" s="119"/>
      <c r="C493" s="119"/>
      <c r="D493" s="119"/>
      <c r="E493" s="115"/>
      <c r="F493" s="115"/>
      <c r="G493" s="115"/>
      <c r="H493" s="115"/>
      <c r="I493" s="115"/>
      <c r="J493" s="115"/>
      <c r="K493" s="115"/>
      <c r="L493" s="115"/>
      <c r="M493" s="115"/>
      <c r="N493" s="119"/>
      <c r="O493" s="119"/>
      <c r="P493" s="119"/>
    </row>
    <row r="494" spans="1:16" customFormat="1">
      <c r="A494" s="119"/>
      <c r="B494" s="119"/>
      <c r="C494" s="119"/>
      <c r="D494" s="119"/>
      <c r="E494" s="115"/>
      <c r="F494" s="115"/>
      <c r="G494" s="115"/>
      <c r="H494" s="115"/>
      <c r="I494" s="115"/>
      <c r="J494" s="115"/>
      <c r="K494" s="115"/>
      <c r="L494" s="115"/>
      <c r="M494" s="115"/>
      <c r="N494" s="119"/>
      <c r="O494" s="119"/>
      <c r="P494" s="119"/>
    </row>
    <row r="495" spans="1:16" customFormat="1">
      <c r="A495" s="119"/>
      <c r="B495" s="119"/>
      <c r="C495" s="119"/>
      <c r="D495" s="119"/>
      <c r="E495" s="115"/>
      <c r="F495" s="115"/>
      <c r="G495" s="115"/>
      <c r="H495" s="115"/>
      <c r="I495" s="115"/>
      <c r="J495" s="115"/>
      <c r="K495" s="115"/>
      <c r="L495" s="115"/>
      <c r="M495" s="115"/>
      <c r="N495" s="119"/>
      <c r="O495" s="119"/>
      <c r="P495" s="119"/>
    </row>
    <row r="496" spans="1:16" customFormat="1">
      <c r="A496" s="119"/>
      <c r="B496" s="119"/>
      <c r="C496" s="119"/>
      <c r="D496" s="119"/>
      <c r="E496" s="115"/>
      <c r="F496" s="115"/>
      <c r="G496" s="115"/>
      <c r="H496" s="115"/>
      <c r="I496" s="115"/>
      <c r="J496" s="115"/>
      <c r="K496" s="115"/>
      <c r="L496" s="115"/>
      <c r="M496" s="115"/>
      <c r="N496" s="119"/>
      <c r="O496" s="119"/>
      <c r="P496" s="119"/>
    </row>
    <row r="497" spans="1:16" customFormat="1">
      <c r="A497" s="119"/>
      <c r="B497" s="119"/>
      <c r="C497" s="119"/>
      <c r="D497" s="119"/>
      <c r="E497" s="115"/>
      <c r="F497" s="115"/>
      <c r="G497" s="115"/>
      <c r="H497" s="115"/>
      <c r="I497" s="115"/>
      <c r="J497" s="115"/>
      <c r="K497" s="115"/>
      <c r="L497" s="115"/>
      <c r="M497" s="115"/>
      <c r="N497" s="119"/>
      <c r="O497" s="119"/>
      <c r="P497" s="119"/>
    </row>
    <row r="498" spans="1:16" customFormat="1">
      <c r="A498" s="119"/>
      <c r="B498" s="119"/>
      <c r="C498" s="119"/>
      <c r="D498" s="119"/>
      <c r="E498" s="115"/>
      <c r="F498" s="115"/>
      <c r="G498" s="115"/>
      <c r="H498" s="115"/>
      <c r="I498" s="115"/>
      <c r="J498" s="115"/>
      <c r="K498" s="115"/>
      <c r="L498" s="115"/>
      <c r="M498" s="115"/>
      <c r="N498" s="119"/>
      <c r="O498" s="119"/>
      <c r="P498" s="119"/>
    </row>
    <row r="499" spans="1:16" customFormat="1">
      <c r="A499" s="119"/>
      <c r="B499" s="119"/>
      <c r="C499" s="119"/>
      <c r="D499" s="119"/>
      <c r="E499" s="115"/>
      <c r="F499" s="115"/>
      <c r="G499" s="115"/>
      <c r="H499" s="115"/>
      <c r="I499" s="115"/>
      <c r="J499" s="115"/>
      <c r="K499" s="115"/>
      <c r="L499" s="115"/>
      <c r="M499" s="115"/>
      <c r="N499" s="119"/>
      <c r="O499" s="119"/>
      <c r="P499" s="119"/>
    </row>
    <row r="500" spans="1:16" customFormat="1">
      <c r="A500" s="119"/>
      <c r="B500" s="119"/>
      <c r="C500" s="119"/>
      <c r="D500" s="119"/>
      <c r="E500" s="115"/>
      <c r="F500" s="115"/>
      <c r="G500" s="115"/>
      <c r="H500" s="115"/>
      <c r="I500" s="115"/>
      <c r="J500" s="115"/>
      <c r="K500" s="115"/>
      <c r="L500" s="115"/>
      <c r="M500" s="115"/>
      <c r="N500" s="119"/>
      <c r="O500" s="119"/>
      <c r="P500" s="119"/>
    </row>
    <row r="501" spans="1:16" customFormat="1">
      <c r="A501" s="119"/>
      <c r="B501" s="119"/>
      <c r="C501" s="119"/>
      <c r="D501" s="119"/>
      <c r="E501" s="115"/>
      <c r="F501" s="115"/>
      <c r="G501" s="115"/>
      <c r="H501" s="115"/>
      <c r="I501" s="115"/>
      <c r="J501" s="115"/>
      <c r="K501" s="115"/>
      <c r="L501" s="115"/>
      <c r="M501" s="115"/>
      <c r="N501" s="119"/>
      <c r="O501" s="119"/>
      <c r="P501" s="119"/>
    </row>
    <row r="502" spans="1:16" customFormat="1">
      <c r="A502" s="119"/>
      <c r="B502" s="119"/>
      <c r="C502" s="119"/>
      <c r="D502" s="119"/>
      <c r="E502" s="115"/>
      <c r="F502" s="115"/>
      <c r="G502" s="115"/>
      <c r="H502" s="115"/>
      <c r="I502" s="115"/>
      <c r="J502" s="115"/>
      <c r="K502" s="115"/>
      <c r="L502" s="115"/>
      <c r="M502" s="115"/>
      <c r="N502" s="119"/>
      <c r="O502" s="119"/>
      <c r="P502" s="119"/>
    </row>
    <row r="503" spans="1:16" customFormat="1">
      <c r="A503" s="119"/>
      <c r="B503" s="119"/>
      <c r="C503" s="119"/>
      <c r="D503" s="119"/>
      <c r="E503" s="115"/>
      <c r="F503" s="115"/>
      <c r="G503" s="115"/>
      <c r="H503" s="115"/>
      <c r="I503" s="115"/>
      <c r="J503" s="115"/>
      <c r="K503" s="115"/>
      <c r="L503" s="115"/>
      <c r="M503" s="115"/>
      <c r="N503" s="119"/>
      <c r="O503" s="119"/>
      <c r="P503" s="119"/>
    </row>
    <row r="504" spans="1:16" customFormat="1">
      <c r="A504" s="119"/>
      <c r="B504" s="119"/>
      <c r="C504" s="119"/>
      <c r="D504" s="119"/>
      <c r="E504" s="115"/>
      <c r="F504" s="115"/>
      <c r="G504" s="115"/>
      <c r="H504" s="115"/>
      <c r="I504" s="115"/>
      <c r="J504" s="115"/>
      <c r="K504" s="115"/>
      <c r="L504" s="115"/>
      <c r="M504" s="115"/>
      <c r="N504" s="119"/>
      <c r="O504" s="119"/>
      <c r="P504" s="119"/>
    </row>
    <row r="505" spans="1:16" customFormat="1">
      <c r="A505" s="119"/>
      <c r="B505" s="119"/>
      <c r="C505" s="119"/>
      <c r="D505" s="119"/>
      <c r="E505" s="115"/>
      <c r="F505" s="115"/>
      <c r="G505" s="115"/>
      <c r="H505" s="115"/>
      <c r="I505" s="115"/>
      <c r="J505" s="115"/>
      <c r="K505" s="115"/>
      <c r="L505" s="115"/>
      <c r="M505" s="115"/>
      <c r="N505" s="119"/>
      <c r="O505" s="119"/>
      <c r="P505" s="119"/>
    </row>
    <row r="506" spans="1:16" customFormat="1">
      <c r="A506" s="119"/>
      <c r="B506" s="119"/>
      <c r="C506" s="119"/>
      <c r="D506" s="119"/>
      <c r="E506" s="115"/>
      <c r="F506" s="115"/>
      <c r="G506" s="115"/>
      <c r="H506" s="115"/>
      <c r="I506" s="115"/>
      <c r="J506" s="115"/>
      <c r="K506" s="115"/>
      <c r="L506" s="115"/>
      <c r="M506" s="115"/>
      <c r="N506" s="119"/>
      <c r="O506" s="119"/>
      <c r="P506" s="119"/>
    </row>
    <row r="507" spans="1:16" customFormat="1">
      <c r="A507" s="119"/>
      <c r="B507" s="119"/>
      <c r="C507" s="119"/>
      <c r="D507" s="119"/>
      <c r="E507" s="115"/>
      <c r="F507" s="115"/>
      <c r="G507" s="115"/>
      <c r="H507" s="115"/>
      <c r="I507" s="115"/>
      <c r="J507" s="115"/>
      <c r="K507" s="115"/>
      <c r="L507" s="115"/>
      <c r="M507" s="115"/>
      <c r="N507" s="119"/>
      <c r="O507" s="119"/>
      <c r="P507" s="119"/>
    </row>
    <row r="508" spans="1:16" customFormat="1">
      <c r="A508" s="119"/>
      <c r="B508" s="119"/>
      <c r="C508" s="119"/>
      <c r="D508" s="119"/>
      <c r="E508" s="115"/>
      <c r="F508" s="115"/>
      <c r="G508" s="115"/>
      <c r="H508" s="115"/>
      <c r="I508" s="115"/>
      <c r="J508" s="115"/>
      <c r="K508" s="115"/>
      <c r="L508" s="115"/>
      <c r="M508" s="115"/>
      <c r="N508" s="119"/>
      <c r="O508" s="119"/>
      <c r="P508" s="119"/>
    </row>
    <row r="509" spans="1:16" customFormat="1">
      <c r="A509" s="119"/>
      <c r="B509" s="119"/>
      <c r="C509" s="119"/>
      <c r="D509" s="119"/>
      <c r="E509" s="115"/>
      <c r="F509" s="115"/>
      <c r="G509" s="115"/>
      <c r="H509" s="115"/>
      <c r="I509" s="115"/>
      <c r="J509" s="115"/>
      <c r="K509" s="115"/>
      <c r="L509" s="115"/>
      <c r="M509" s="115"/>
      <c r="N509" s="119"/>
      <c r="O509" s="119"/>
      <c r="P509" s="119"/>
    </row>
    <row r="510" spans="1:16" customFormat="1">
      <c r="A510" s="119"/>
      <c r="B510" s="119"/>
      <c r="C510" s="119"/>
      <c r="D510" s="119"/>
      <c r="E510" s="115"/>
      <c r="F510" s="115"/>
      <c r="G510" s="115"/>
      <c r="H510" s="115"/>
      <c r="I510" s="115"/>
      <c r="J510" s="115"/>
      <c r="K510" s="115"/>
      <c r="L510" s="115"/>
      <c r="M510" s="115"/>
      <c r="N510" s="119"/>
      <c r="O510" s="119"/>
      <c r="P510" s="119"/>
    </row>
    <row r="511" spans="1:16" customFormat="1">
      <c r="A511" s="119"/>
      <c r="B511" s="119"/>
      <c r="C511" s="119"/>
      <c r="D511" s="119"/>
      <c r="E511" s="115"/>
      <c r="F511" s="115"/>
      <c r="G511" s="115"/>
      <c r="H511" s="115"/>
      <c r="I511" s="115"/>
      <c r="J511" s="115"/>
      <c r="K511" s="115"/>
      <c r="L511" s="115"/>
      <c r="M511" s="115"/>
      <c r="N511" s="119"/>
      <c r="O511" s="119"/>
      <c r="P511" s="119"/>
    </row>
    <row r="512" spans="1:16" customFormat="1">
      <c r="A512" s="119"/>
      <c r="B512" s="119"/>
      <c r="C512" s="119"/>
      <c r="D512" s="119"/>
      <c r="E512" s="115"/>
      <c r="F512" s="115"/>
      <c r="G512" s="115"/>
      <c r="H512" s="115"/>
      <c r="I512" s="115"/>
      <c r="J512" s="115"/>
      <c r="K512" s="115"/>
      <c r="L512" s="115"/>
      <c r="M512" s="115"/>
      <c r="N512" s="119"/>
      <c r="O512" s="119"/>
      <c r="P512" s="119"/>
    </row>
    <row r="513" spans="1:16" customFormat="1">
      <c r="A513" s="119"/>
      <c r="B513" s="119"/>
      <c r="C513" s="119"/>
      <c r="D513" s="119"/>
      <c r="E513" s="115"/>
      <c r="F513" s="115"/>
      <c r="G513" s="115"/>
      <c r="H513" s="115"/>
      <c r="I513" s="115"/>
      <c r="J513" s="115"/>
      <c r="K513" s="115"/>
      <c r="L513" s="115"/>
      <c r="M513" s="115"/>
      <c r="N513" s="119"/>
      <c r="O513" s="119"/>
      <c r="P513" s="119"/>
    </row>
    <row r="514" spans="1:16" customFormat="1">
      <c r="A514" s="119"/>
      <c r="B514" s="119"/>
      <c r="C514" s="119"/>
      <c r="D514" s="119"/>
      <c r="E514" s="115"/>
      <c r="F514" s="115"/>
      <c r="G514" s="115"/>
      <c r="H514" s="115"/>
      <c r="I514" s="115"/>
      <c r="J514" s="115"/>
      <c r="K514" s="115"/>
      <c r="L514" s="115"/>
      <c r="M514" s="115"/>
      <c r="N514" s="119"/>
      <c r="O514" s="119"/>
      <c r="P514" s="119"/>
    </row>
    <row r="515" spans="1:16" customFormat="1">
      <c r="A515" s="119"/>
      <c r="B515" s="119"/>
      <c r="C515" s="119"/>
      <c r="D515" s="119"/>
      <c r="E515" s="115"/>
      <c r="F515" s="115"/>
      <c r="G515" s="115"/>
      <c r="H515" s="115"/>
      <c r="I515" s="115"/>
      <c r="J515" s="115"/>
      <c r="K515" s="115"/>
      <c r="L515" s="115"/>
      <c r="M515" s="115"/>
      <c r="N515" s="119"/>
      <c r="O515" s="119"/>
      <c r="P515" s="119"/>
    </row>
    <row r="516" spans="1:16" customFormat="1">
      <c r="A516" s="119"/>
      <c r="B516" s="119"/>
      <c r="C516" s="119"/>
      <c r="D516" s="119"/>
      <c r="E516" s="115"/>
      <c r="F516" s="115"/>
      <c r="G516" s="115"/>
      <c r="H516" s="115"/>
      <c r="I516" s="115"/>
      <c r="J516" s="115"/>
      <c r="K516" s="115"/>
      <c r="L516" s="115"/>
      <c r="M516" s="115"/>
      <c r="N516" s="119"/>
      <c r="O516" s="119"/>
      <c r="P516" s="119"/>
    </row>
    <row r="517" spans="1:16" customFormat="1">
      <c r="A517" s="119"/>
      <c r="B517" s="119"/>
      <c r="C517" s="119"/>
      <c r="D517" s="119"/>
      <c r="E517" s="115"/>
      <c r="F517" s="115"/>
      <c r="G517" s="115"/>
      <c r="H517" s="115"/>
      <c r="I517" s="115"/>
      <c r="J517" s="115"/>
      <c r="K517" s="115"/>
      <c r="L517" s="115"/>
      <c r="M517" s="115"/>
      <c r="N517" s="119"/>
      <c r="O517" s="119"/>
      <c r="P517" s="119"/>
    </row>
    <row r="518" spans="1:16" customFormat="1">
      <c r="A518" s="119"/>
      <c r="B518" s="119"/>
      <c r="C518" s="119"/>
      <c r="D518" s="119"/>
      <c r="E518" s="115"/>
      <c r="F518" s="115"/>
      <c r="G518" s="115"/>
      <c r="H518" s="115"/>
      <c r="I518" s="115"/>
      <c r="J518" s="115"/>
      <c r="K518" s="115"/>
      <c r="L518" s="115"/>
      <c r="M518" s="115"/>
      <c r="N518" s="119"/>
      <c r="O518" s="119"/>
      <c r="P518" s="119"/>
    </row>
    <row r="519" spans="1:16" customFormat="1">
      <c r="A519" s="119"/>
      <c r="B519" s="119"/>
      <c r="C519" s="119"/>
      <c r="D519" s="119"/>
      <c r="E519" s="115"/>
      <c r="F519" s="115"/>
      <c r="G519" s="115"/>
      <c r="H519" s="115"/>
      <c r="I519" s="115"/>
      <c r="J519" s="115"/>
      <c r="K519" s="115"/>
      <c r="L519" s="115"/>
      <c r="M519" s="115"/>
      <c r="N519" s="119"/>
      <c r="O519" s="119"/>
      <c r="P519" s="119"/>
    </row>
    <row r="520" spans="1:16" customFormat="1">
      <c r="A520" s="119"/>
      <c r="B520" s="119"/>
      <c r="C520" s="119"/>
      <c r="D520" s="119"/>
      <c r="E520" s="115"/>
      <c r="F520" s="115"/>
      <c r="G520" s="115"/>
      <c r="H520" s="115"/>
      <c r="I520" s="115"/>
      <c r="J520" s="115"/>
      <c r="K520" s="115"/>
      <c r="L520" s="115"/>
      <c r="M520" s="115"/>
      <c r="N520" s="119"/>
      <c r="O520" s="119"/>
      <c r="P520" s="119"/>
    </row>
    <row r="521" spans="1:16" customFormat="1">
      <c r="A521" s="119"/>
      <c r="B521" s="119"/>
      <c r="C521" s="119"/>
      <c r="D521" s="119"/>
      <c r="E521" s="115"/>
      <c r="F521" s="115"/>
      <c r="G521" s="115"/>
      <c r="H521" s="115"/>
      <c r="I521" s="115"/>
      <c r="J521" s="115"/>
      <c r="K521" s="115"/>
      <c r="L521" s="115"/>
      <c r="M521" s="115"/>
      <c r="N521" s="119"/>
      <c r="O521" s="119"/>
      <c r="P521" s="119"/>
    </row>
    <row r="522" spans="1:16" customFormat="1">
      <c r="A522" s="119"/>
      <c r="B522" s="119"/>
      <c r="C522" s="119"/>
      <c r="D522" s="119"/>
      <c r="E522" s="115"/>
      <c r="F522" s="115"/>
      <c r="G522" s="115"/>
      <c r="H522" s="115"/>
      <c r="I522" s="115"/>
      <c r="J522" s="115"/>
      <c r="K522" s="115"/>
      <c r="L522" s="115"/>
      <c r="M522" s="115"/>
      <c r="N522" s="119"/>
      <c r="O522" s="119"/>
      <c r="P522" s="119"/>
    </row>
    <row r="523" spans="1:16" customFormat="1">
      <c r="A523" s="119"/>
      <c r="B523" s="119"/>
      <c r="C523" s="119"/>
      <c r="D523" s="119"/>
      <c r="E523" s="115"/>
      <c r="F523" s="115"/>
      <c r="G523" s="115"/>
      <c r="H523" s="115"/>
      <c r="I523" s="115"/>
      <c r="J523" s="115"/>
      <c r="K523" s="115"/>
      <c r="L523" s="115"/>
      <c r="M523" s="115"/>
      <c r="N523" s="119"/>
      <c r="O523" s="119"/>
      <c r="P523" s="119"/>
    </row>
    <row r="524" spans="1:16" customFormat="1">
      <c r="A524" s="119"/>
      <c r="B524" s="119"/>
      <c r="C524" s="119"/>
      <c r="D524" s="119"/>
      <c r="E524" s="115"/>
      <c r="F524" s="115"/>
      <c r="G524" s="115"/>
      <c r="H524" s="115"/>
      <c r="I524" s="115"/>
      <c r="J524" s="115"/>
      <c r="K524" s="115"/>
      <c r="L524" s="115"/>
      <c r="M524" s="115"/>
      <c r="N524" s="119"/>
      <c r="O524" s="119"/>
      <c r="P524" s="119"/>
    </row>
    <row r="525" spans="1:16" customFormat="1">
      <c r="A525" s="119"/>
      <c r="B525" s="119"/>
      <c r="C525" s="119"/>
      <c r="D525" s="119"/>
      <c r="E525" s="115"/>
      <c r="F525" s="115"/>
      <c r="G525" s="115"/>
      <c r="H525" s="115"/>
      <c r="I525" s="115"/>
      <c r="J525" s="115"/>
      <c r="K525" s="115"/>
      <c r="L525" s="115"/>
      <c r="M525" s="115"/>
      <c r="N525" s="119"/>
      <c r="O525" s="119"/>
      <c r="P525" s="119"/>
    </row>
    <row r="526" spans="1:16" customFormat="1">
      <c r="A526" s="119"/>
      <c r="B526" s="119"/>
      <c r="C526" s="119"/>
      <c r="D526" s="119"/>
      <c r="E526" s="115"/>
      <c r="F526" s="115"/>
      <c r="G526" s="115"/>
      <c r="H526" s="115"/>
      <c r="I526" s="115"/>
      <c r="J526" s="115"/>
      <c r="K526" s="115"/>
      <c r="L526" s="115"/>
      <c r="M526" s="115"/>
      <c r="N526" s="119"/>
      <c r="O526" s="119"/>
      <c r="P526" s="119"/>
    </row>
    <row r="527" spans="1:16" customFormat="1">
      <c r="A527" s="119"/>
      <c r="B527" s="119"/>
      <c r="C527" s="119"/>
      <c r="D527" s="119"/>
      <c r="E527" s="115"/>
      <c r="F527" s="115"/>
      <c r="G527" s="115"/>
      <c r="H527" s="115"/>
      <c r="I527" s="115"/>
      <c r="J527" s="115"/>
      <c r="K527" s="115"/>
      <c r="L527" s="115"/>
      <c r="M527" s="115"/>
      <c r="N527" s="119"/>
      <c r="O527" s="119"/>
      <c r="P527" s="119"/>
    </row>
    <row r="528" spans="1:16" customFormat="1">
      <c r="A528" s="119"/>
      <c r="B528" s="119"/>
      <c r="C528" s="119"/>
      <c r="D528" s="119"/>
      <c r="E528" s="115"/>
      <c r="F528" s="115"/>
      <c r="G528" s="115"/>
      <c r="H528" s="115"/>
      <c r="I528" s="115"/>
      <c r="J528" s="115"/>
      <c r="K528" s="115"/>
      <c r="L528" s="115"/>
      <c r="M528" s="115"/>
      <c r="N528" s="119"/>
      <c r="O528" s="119"/>
      <c r="P528" s="119"/>
    </row>
    <row r="529" spans="1:16" customFormat="1">
      <c r="A529" s="119"/>
      <c r="B529" s="119"/>
      <c r="C529" s="119"/>
      <c r="D529" s="119"/>
      <c r="E529" s="115"/>
      <c r="F529" s="115"/>
      <c r="G529" s="115"/>
      <c r="H529" s="115"/>
      <c r="I529" s="115"/>
      <c r="J529" s="115"/>
      <c r="K529" s="115"/>
      <c r="L529" s="115"/>
      <c r="M529" s="115"/>
      <c r="N529" s="119"/>
      <c r="O529" s="119"/>
      <c r="P529" s="119"/>
    </row>
    <row r="530" spans="1:16" customFormat="1">
      <c r="A530" s="119"/>
      <c r="B530" s="119"/>
      <c r="C530" s="119"/>
      <c r="D530" s="119"/>
      <c r="E530" s="115"/>
      <c r="F530" s="115"/>
      <c r="G530" s="115"/>
      <c r="H530" s="115"/>
      <c r="I530" s="115"/>
      <c r="J530" s="115"/>
      <c r="K530" s="115"/>
      <c r="L530" s="115"/>
      <c r="M530" s="115"/>
      <c r="N530" s="119"/>
      <c r="O530" s="119"/>
      <c r="P530" s="119"/>
    </row>
    <row r="531" spans="1:16" customFormat="1">
      <c r="A531" s="119"/>
      <c r="B531" s="119"/>
      <c r="C531" s="119"/>
      <c r="D531" s="119"/>
      <c r="E531" s="115"/>
      <c r="F531" s="115"/>
      <c r="G531" s="115"/>
      <c r="H531" s="115"/>
      <c r="I531" s="115"/>
      <c r="J531" s="115"/>
      <c r="K531" s="115"/>
      <c r="L531" s="115"/>
      <c r="M531" s="115"/>
      <c r="N531" s="119"/>
      <c r="O531" s="119"/>
      <c r="P531" s="119"/>
    </row>
    <row r="532" spans="1:16" customFormat="1">
      <c r="A532" s="119"/>
      <c r="B532" s="119"/>
      <c r="C532" s="119"/>
      <c r="D532" s="119"/>
      <c r="E532" s="115"/>
      <c r="F532" s="115"/>
      <c r="G532" s="115"/>
      <c r="H532" s="115"/>
      <c r="I532" s="115"/>
      <c r="J532" s="115"/>
      <c r="K532" s="115"/>
      <c r="L532" s="115"/>
      <c r="M532" s="115"/>
      <c r="N532" s="119"/>
      <c r="O532" s="119"/>
      <c r="P532" s="119"/>
    </row>
    <row r="533" spans="1:16" customFormat="1">
      <c r="A533" s="119"/>
      <c r="B533" s="119"/>
      <c r="C533" s="119"/>
      <c r="D533" s="119"/>
      <c r="E533" s="115"/>
      <c r="F533" s="115"/>
      <c r="G533" s="115"/>
      <c r="H533" s="115"/>
      <c r="I533" s="115"/>
      <c r="J533" s="115"/>
      <c r="K533" s="115"/>
      <c r="L533" s="115"/>
      <c r="M533" s="115"/>
      <c r="N533" s="119"/>
      <c r="O533" s="119"/>
      <c r="P533" s="119"/>
    </row>
    <row r="534" spans="1:16" customFormat="1">
      <c r="A534" s="119"/>
      <c r="B534" s="119"/>
      <c r="C534" s="119"/>
      <c r="D534" s="119"/>
      <c r="E534" s="115"/>
      <c r="F534" s="115"/>
      <c r="G534" s="115"/>
      <c r="H534" s="115"/>
      <c r="I534" s="115"/>
      <c r="J534" s="115"/>
      <c r="K534" s="115"/>
      <c r="L534" s="115"/>
      <c r="M534" s="115"/>
      <c r="N534" s="119"/>
      <c r="O534" s="119"/>
      <c r="P534" s="119"/>
    </row>
    <row r="535" spans="1:16" customFormat="1">
      <c r="A535" s="119"/>
      <c r="B535" s="119"/>
      <c r="C535" s="119"/>
      <c r="D535" s="119"/>
      <c r="E535" s="115"/>
      <c r="F535" s="115"/>
      <c r="G535" s="115"/>
      <c r="H535" s="115"/>
      <c r="I535" s="115"/>
      <c r="J535" s="115"/>
      <c r="K535" s="115"/>
      <c r="L535" s="115"/>
      <c r="M535" s="115"/>
      <c r="N535" s="119"/>
      <c r="O535" s="119"/>
      <c r="P535" s="119"/>
    </row>
    <row r="536" spans="1:16" customFormat="1">
      <c r="A536" s="119"/>
      <c r="B536" s="119"/>
      <c r="C536" s="119"/>
      <c r="D536" s="119"/>
      <c r="E536" s="115"/>
      <c r="F536" s="115"/>
      <c r="G536" s="115"/>
      <c r="H536" s="115"/>
      <c r="I536" s="115"/>
      <c r="J536" s="115"/>
      <c r="K536" s="115"/>
      <c r="L536" s="115"/>
      <c r="M536" s="115"/>
      <c r="N536" s="119"/>
      <c r="O536" s="119"/>
      <c r="P536" s="119"/>
    </row>
    <row r="537" spans="1:16" customFormat="1">
      <c r="A537" s="119"/>
      <c r="B537" s="119"/>
      <c r="C537" s="119"/>
      <c r="D537" s="119"/>
      <c r="E537" s="115"/>
      <c r="F537" s="115"/>
      <c r="G537" s="115"/>
      <c r="H537" s="115"/>
      <c r="I537" s="115"/>
      <c r="J537" s="115"/>
      <c r="K537" s="115"/>
      <c r="L537" s="115"/>
      <c r="M537" s="115"/>
      <c r="N537" s="119"/>
      <c r="O537" s="119"/>
      <c r="P537" s="119"/>
    </row>
    <row r="538" spans="1:16" customFormat="1">
      <c r="A538" s="119"/>
      <c r="B538" s="119"/>
      <c r="C538" s="119"/>
      <c r="D538" s="119"/>
      <c r="E538" s="115"/>
      <c r="F538" s="115"/>
      <c r="G538" s="115"/>
      <c r="H538" s="115"/>
      <c r="I538" s="115"/>
      <c r="J538" s="115"/>
      <c r="K538" s="115"/>
      <c r="L538" s="115"/>
      <c r="M538" s="115"/>
      <c r="N538" s="119"/>
      <c r="O538" s="119"/>
      <c r="P538" s="119"/>
    </row>
    <row r="539" spans="1:16" customFormat="1">
      <c r="A539" s="119"/>
      <c r="B539" s="119"/>
      <c r="C539" s="119"/>
      <c r="D539" s="119"/>
      <c r="E539" s="115"/>
      <c r="F539" s="115"/>
      <c r="G539" s="115"/>
      <c r="H539" s="115"/>
      <c r="I539" s="115"/>
      <c r="J539" s="115"/>
      <c r="K539" s="115"/>
      <c r="L539" s="115"/>
      <c r="M539" s="115"/>
      <c r="N539" s="119"/>
      <c r="O539" s="119"/>
      <c r="P539" s="119"/>
    </row>
    <row r="540" spans="1:16" customFormat="1">
      <c r="A540" s="119"/>
      <c r="B540" s="119"/>
      <c r="C540" s="119"/>
      <c r="D540" s="119"/>
      <c r="E540" s="115"/>
      <c r="F540" s="115"/>
      <c r="G540" s="115"/>
      <c r="H540" s="115"/>
      <c r="I540" s="115"/>
      <c r="J540" s="115"/>
      <c r="K540" s="115"/>
      <c r="L540" s="115"/>
      <c r="M540" s="115"/>
      <c r="N540" s="119"/>
      <c r="O540" s="119"/>
      <c r="P540" s="119"/>
    </row>
    <row r="541" spans="1:16" customFormat="1">
      <c r="A541" s="119"/>
      <c r="B541" s="119"/>
      <c r="C541" s="119"/>
      <c r="D541" s="119"/>
      <c r="E541" s="115"/>
      <c r="F541" s="115"/>
      <c r="G541" s="115"/>
      <c r="H541" s="115"/>
      <c r="I541" s="115"/>
      <c r="J541" s="115"/>
      <c r="K541" s="115"/>
      <c r="L541" s="115"/>
      <c r="M541" s="115"/>
      <c r="N541" s="119"/>
      <c r="O541" s="119"/>
      <c r="P541" s="119"/>
    </row>
    <row r="542" spans="1:16" customFormat="1">
      <c r="A542" s="119"/>
      <c r="B542" s="119"/>
      <c r="C542" s="119"/>
      <c r="D542" s="119"/>
      <c r="E542" s="115"/>
      <c r="F542" s="115"/>
      <c r="G542" s="115"/>
      <c r="H542" s="115"/>
      <c r="I542" s="115"/>
      <c r="J542" s="115"/>
      <c r="K542" s="115"/>
      <c r="L542" s="115"/>
      <c r="M542" s="115"/>
      <c r="N542" s="119"/>
      <c r="O542" s="119"/>
      <c r="P542" s="119"/>
    </row>
    <row r="543" spans="1:16" customFormat="1">
      <c r="A543" s="119"/>
      <c r="B543" s="119"/>
      <c r="C543" s="119"/>
      <c r="D543" s="119"/>
      <c r="E543" s="115"/>
      <c r="F543" s="115"/>
      <c r="G543" s="115"/>
      <c r="H543" s="115"/>
      <c r="I543" s="115"/>
      <c r="J543" s="115"/>
      <c r="K543" s="115"/>
      <c r="L543" s="115"/>
      <c r="M543" s="115"/>
      <c r="N543" s="119"/>
      <c r="O543" s="119"/>
      <c r="P543" s="119"/>
    </row>
    <row r="544" spans="1:16" customFormat="1">
      <c r="A544" s="119"/>
      <c r="B544" s="119"/>
      <c r="C544" s="119"/>
      <c r="D544" s="119"/>
      <c r="E544" s="115"/>
      <c r="F544" s="115"/>
      <c r="G544" s="115"/>
      <c r="H544" s="115"/>
      <c r="I544" s="115"/>
      <c r="J544" s="115"/>
      <c r="K544" s="115"/>
      <c r="L544" s="115"/>
      <c r="M544" s="115"/>
      <c r="N544" s="119"/>
      <c r="O544" s="119"/>
      <c r="P544" s="119"/>
    </row>
    <row r="545" spans="1:16" customFormat="1">
      <c r="A545" s="119"/>
      <c r="B545" s="119"/>
      <c r="C545" s="119"/>
      <c r="D545" s="119"/>
      <c r="E545" s="115"/>
      <c r="F545" s="115"/>
      <c r="G545" s="115"/>
      <c r="H545" s="115"/>
      <c r="I545" s="115"/>
      <c r="J545" s="115"/>
      <c r="K545" s="115"/>
      <c r="L545" s="115"/>
      <c r="M545" s="115"/>
      <c r="N545" s="119"/>
      <c r="O545" s="119"/>
      <c r="P545" s="119"/>
    </row>
    <row r="546" spans="1:16" customFormat="1">
      <c r="A546" s="119"/>
      <c r="B546" s="119"/>
      <c r="C546" s="119"/>
      <c r="D546" s="119"/>
      <c r="E546" s="115"/>
      <c r="F546" s="115"/>
      <c r="G546" s="115"/>
      <c r="H546" s="115"/>
      <c r="I546" s="115"/>
      <c r="J546" s="115"/>
      <c r="K546" s="115"/>
      <c r="L546" s="115"/>
      <c r="M546" s="115"/>
      <c r="N546" s="119"/>
      <c r="O546" s="119"/>
      <c r="P546" s="119"/>
    </row>
    <row r="547" spans="1:16" customFormat="1">
      <c r="A547" s="119"/>
      <c r="B547" s="119"/>
      <c r="C547" s="119"/>
      <c r="D547" s="119"/>
      <c r="E547" s="115"/>
      <c r="F547" s="115"/>
      <c r="G547" s="115"/>
      <c r="H547" s="115"/>
      <c r="I547" s="115"/>
      <c r="J547" s="115"/>
      <c r="K547" s="115"/>
      <c r="L547" s="115"/>
      <c r="M547" s="115"/>
      <c r="N547" s="119"/>
      <c r="O547" s="119"/>
      <c r="P547" s="119"/>
    </row>
    <row r="548" spans="1:16" customFormat="1">
      <c r="A548" s="119"/>
      <c r="B548" s="119"/>
      <c r="C548" s="119"/>
      <c r="D548" s="119"/>
      <c r="E548" s="115"/>
      <c r="F548" s="115"/>
      <c r="G548" s="115"/>
      <c r="H548" s="115"/>
      <c r="I548" s="115"/>
      <c r="J548" s="115"/>
      <c r="K548" s="115"/>
      <c r="L548" s="115"/>
      <c r="M548" s="115"/>
      <c r="N548" s="119"/>
      <c r="O548" s="119"/>
      <c r="P548" s="119"/>
    </row>
    <row r="549" spans="1:16" customFormat="1">
      <c r="A549" s="119"/>
      <c r="B549" s="119"/>
      <c r="C549" s="119"/>
      <c r="D549" s="119"/>
      <c r="E549" s="115"/>
      <c r="F549" s="115"/>
      <c r="G549" s="115"/>
      <c r="H549" s="115"/>
      <c r="I549" s="115"/>
      <c r="J549" s="115"/>
      <c r="K549" s="115"/>
      <c r="L549" s="115"/>
      <c r="M549" s="115"/>
      <c r="N549" s="119"/>
      <c r="O549" s="119"/>
      <c r="P549" s="119"/>
    </row>
    <row r="550" spans="1:16" customFormat="1">
      <c r="A550" s="119"/>
      <c r="B550" s="119"/>
      <c r="C550" s="119"/>
      <c r="D550" s="119"/>
      <c r="E550" s="115"/>
      <c r="F550" s="115"/>
      <c r="G550" s="115"/>
      <c r="H550" s="115"/>
      <c r="I550" s="115"/>
      <c r="J550" s="115"/>
      <c r="K550" s="115"/>
      <c r="L550" s="115"/>
      <c r="M550" s="115"/>
      <c r="N550" s="119"/>
      <c r="O550" s="119"/>
      <c r="P550" s="119"/>
    </row>
    <row r="551" spans="1:16" customFormat="1">
      <c r="A551" s="119"/>
      <c r="B551" s="119"/>
      <c r="C551" s="119"/>
      <c r="D551" s="119"/>
      <c r="E551" s="115"/>
      <c r="F551" s="115"/>
      <c r="G551" s="115"/>
      <c r="H551" s="115"/>
      <c r="I551" s="115"/>
      <c r="J551" s="115"/>
      <c r="K551" s="115"/>
      <c r="L551" s="115"/>
      <c r="M551" s="115"/>
      <c r="N551" s="119"/>
      <c r="O551" s="119"/>
      <c r="P551" s="119"/>
    </row>
    <row r="552" spans="1:16" customFormat="1">
      <c r="A552" s="119"/>
      <c r="B552" s="119"/>
      <c r="C552" s="119"/>
      <c r="D552" s="119"/>
      <c r="E552" s="115"/>
      <c r="F552" s="115"/>
      <c r="G552" s="115"/>
      <c r="H552" s="115"/>
      <c r="I552" s="115"/>
      <c r="J552" s="115"/>
      <c r="K552" s="115"/>
      <c r="L552" s="115"/>
      <c r="M552" s="115"/>
      <c r="N552" s="119"/>
      <c r="O552" s="119"/>
      <c r="P552" s="119"/>
    </row>
    <row r="553" spans="1:16" customFormat="1">
      <c r="A553" s="119"/>
      <c r="B553" s="119"/>
      <c r="C553" s="119"/>
      <c r="D553" s="119"/>
      <c r="E553" s="115"/>
      <c r="F553" s="115"/>
      <c r="G553" s="115"/>
      <c r="H553" s="115"/>
      <c r="I553" s="115"/>
      <c r="J553" s="115"/>
      <c r="K553" s="115"/>
      <c r="L553" s="115"/>
      <c r="M553" s="115"/>
      <c r="N553" s="119"/>
      <c r="O553" s="119"/>
      <c r="P553" s="119"/>
    </row>
    <row r="554" spans="1:16" customFormat="1">
      <c r="A554" s="119"/>
      <c r="B554" s="119"/>
      <c r="C554" s="119"/>
      <c r="D554" s="119"/>
      <c r="E554" s="115"/>
      <c r="F554" s="115"/>
      <c r="G554" s="115"/>
      <c r="H554" s="115"/>
      <c r="I554" s="115"/>
      <c r="J554" s="115"/>
      <c r="K554" s="115"/>
      <c r="L554" s="115"/>
      <c r="M554" s="115"/>
      <c r="N554" s="119"/>
      <c r="O554" s="119"/>
      <c r="P554" s="119"/>
    </row>
    <row r="555" spans="1:16" customFormat="1">
      <c r="A555" s="119"/>
      <c r="B555" s="119"/>
      <c r="C555" s="119"/>
      <c r="D555" s="119"/>
      <c r="E555" s="115"/>
      <c r="F555" s="115"/>
      <c r="G555" s="115"/>
      <c r="H555" s="115"/>
      <c r="I555" s="115"/>
      <c r="J555" s="115"/>
      <c r="K555" s="115"/>
      <c r="L555" s="115"/>
      <c r="M555" s="115"/>
      <c r="N555" s="119"/>
      <c r="O555" s="119"/>
      <c r="P555" s="119"/>
    </row>
    <row r="556" spans="1:16" customFormat="1">
      <c r="A556" s="119"/>
      <c r="B556" s="119"/>
      <c r="C556" s="119"/>
      <c r="D556" s="119"/>
      <c r="E556" s="115"/>
      <c r="F556" s="115"/>
      <c r="G556" s="115"/>
      <c r="H556" s="115"/>
      <c r="I556" s="115"/>
      <c r="J556" s="115"/>
      <c r="K556" s="115"/>
      <c r="L556" s="115"/>
      <c r="M556" s="115"/>
      <c r="N556" s="119"/>
      <c r="O556" s="119"/>
      <c r="P556" s="119"/>
    </row>
    <row r="557" spans="1:16" customFormat="1">
      <c r="A557" s="119"/>
      <c r="B557" s="119"/>
      <c r="C557" s="119"/>
      <c r="D557" s="119"/>
      <c r="E557" s="115"/>
      <c r="F557" s="115"/>
      <c r="G557" s="115"/>
      <c r="H557" s="115"/>
      <c r="I557" s="115"/>
      <c r="J557" s="115"/>
      <c r="K557" s="115"/>
      <c r="L557" s="115"/>
      <c r="M557" s="115"/>
      <c r="N557" s="119"/>
      <c r="O557" s="119"/>
      <c r="P557" s="119"/>
    </row>
    <row r="558" spans="1:16" customFormat="1">
      <c r="A558" s="119"/>
      <c r="B558" s="119"/>
      <c r="C558" s="119"/>
      <c r="D558" s="119"/>
      <c r="E558" s="115"/>
      <c r="F558" s="115"/>
      <c r="G558" s="115"/>
      <c r="H558" s="115"/>
      <c r="I558" s="115"/>
      <c r="J558" s="115"/>
      <c r="K558" s="115"/>
      <c r="L558" s="115"/>
      <c r="M558" s="115"/>
      <c r="N558" s="119"/>
      <c r="O558" s="119"/>
      <c r="P558" s="119"/>
    </row>
    <row r="559" spans="1:16" customFormat="1">
      <c r="A559" s="119"/>
      <c r="B559" s="119"/>
      <c r="C559" s="119"/>
      <c r="D559" s="119"/>
      <c r="E559" s="115"/>
      <c r="F559" s="115"/>
      <c r="G559" s="115"/>
      <c r="H559" s="115"/>
      <c r="I559" s="115"/>
      <c r="J559" s="115"/>
      <c r="K559" s="115"/>
      <c r="L559" s="115"/>
      <c r="M559" s="115"/>
      <c r="N559" s="119"/>
      <c r="O559" s="119"/>
      <c r="P559" s="119"/>
    </row>
    <row r="560" spans="1:16" customFormat="1">
      <c r="A560" s="119"/>
      <c r="B560" s="119"/>
      <c r="C560" s="119"/>
      <c r="D560" s="119"/>
      <c r="E560" s="115"/>
      <c r="F560" s="115"/>
      <c r="G560" s="115"/>
      <c r="H560" s="115"/>
      <c r="I560" s="115"/>
      <c r="J560" s="115"/>
      <c r="K560" s="115"/>
      <c r="L560" s="115"/>
      <c r="M560" s="115"/>
      <c r="N560" s="119"/>
      <c r="O560" s="119"/>
      <c r="P560" s="119"/>
    </row>
    <row r="561" spans="1:16" customFormat="1">
      <c r="A561" s="119"/>
      <c r="B561" s="119"/>
      <c r="C561" s="119"/>
      <c r="D561" s="119"/>
      <c r="E561" s="115"/>
      <c r="F561" s="115"/>
      <c r="G561" s="115"/>
      <c r="H561" s="115"/>
      <c r="I561" s="115"/>
      <c r="J561" s="115"/>
      <c r="K561" s="115"/>
      <c r="L561" s="115"/>
      <c r="M561" s="115"/>
      <c r="N561" s="119"/>
      <c r="O561" s="119"/>
      <c r="P561" s="119"/>
    </row>
    <row r="562" spans="1:16" customFormat="1">
      <c r="A562" s="119"/>
      <c r="B562" s="119"/>
      <c r="C562" s="119"/>
      <c r="D562" s="119"/>
      <c r="E562" s="115"/>
      <c r="F562" s="115"/>
      <c r="G562" s="115"/>
      <c r="H562" s="115"/>
      <c r="I562" s="115"/>
      <c r="J562" s="115"/>
      <c r="K562" s="115"/>
      <c r="L562" s="115"/>
      <c r="M562" s="115"/>
      <c r="N562" s="119"/>
      <c r="O562" s="119"/>
      <c r="P562" s="119"/>
    </row>
    <row r="563" spans="1:16" customFormat="1">
      <c r="A563" s="119"/>
      <c r="B563" s="119"/>
      <c r="C563" s="119"/>
      <c r="D563" s="119"/>
      <c r="E563" s="115"/>
      <c r="F563" s="115"/>
      <c r="G563" s="115"/>
      <c r="H563" s="115"/>
      <c r="I563" s="115"/>
      <c r="J563" s="115"/>
      <c r="K563" s="115"/>
      <c r="L563" s="115"/>
      <c r="M563" s="115"/>
      <c r="N563" s="119"/>
      <c r="O563" s="119"/>
      <c r="P563" s="119"/>
    </row>
    <row r="564" spans="1:16" customFormat="1">
      <c r="A564" s="119"/>
      <c r="B564" s="119"/>
      <c r="C564" s="119"/>
      <c r="D564" s="119"/>
      <c r="E564" s="115"/>
      <c r="F564" s="115"/>
      <c r="G564" s="115"/>
      <c r="H564" s="115"/>
      <c r="I564" s="115"/>
      <c r="J564" s="115"/>
      <c r="K564" s="115"/>
      <c r="L564" s="115"/>
      <c r="M564" s="115"/>
      <c r="N564" s="119"/>
      <c r="O564" s="119"/>
      <c r="P564" s="119"/>
    </row>
    <row r="565" spans="1:16" customFormat="1">
      <c r="A565" s="119"/>
      <c r="B565" s="119"/>
      <c r="C565" s="119"/>
      <c r="D565" s="119"/>
      <c r="E565" s="115"/>
      <c r="F565" s="115"/>
      <c r="G565" s="115"/>
      <c r="H565" s="115"/>
      <c r="I565" s="115"/>
      <c r="J565" s="115"/>
      <c r="K565" s="115"/>
      <c r="L565" s="115"/>
      <c r="M565" s="115"/>
      <c r="N565" s="119"/>
      <c r="O565" s="119"/>
      <c r="P565" s="119"/>
    </row>
    <row r="566" spans="1:16" customFormat="1">
      <c r="A566" s="119"/>
      <c r="B566" s="119"/>
      <c r="C566" s="119"/>
      <c r="D566" s="119"/>
      <c r="E566" s="115"/>
      <c r="F566" s="115"/>
      <c r="G566" s="115"/>
      <c r="H566" s="115"/>
      <c r="I566" s="115"/>
      <c r="J566" s="115"/>
      <c r="K566" s="115"/>
      <c r="L566" s="115"/>
      <c r="M566" s="115"/>
      <c r="N566" s="119"/>
      <c r="O566" s="119"/>
      <c r="P566" s="119"/>
    </row>
    <row r="567" spans="1:16" customFormat="1">
      <c r="A567" s="119"/>
      <c r="B567" s="119"/>
      <c r="C567" s="119"/>
      <c r="D567" s="119"/>
      <c r="E567" s="115"/>
      <c r="F567" s="115"/>
      <c r="G567" s="115"/>
      <c r="H567" s="115"/>
      <c r="I567" s="115"/>
      <c r="J567" s="115"/>
      <c r="K567" s="115"/>
      <c r="L567" s="115"/>
      <c r="M567" s="115"/>
      <c r="N567" s="119"/>
      <c r="O567" s="119"/>
      <c r="P567" s="119"/>
    </row>
    <row r="568" spans="1:16" customFormat="1">
      <c r="A568" s="119"/>
      <c r="B568" s="119"/>
      <c r="C568" s="119"/>
      <c r="D568" s="119"/>
      <c r="E568" s="115"/>
      <c r="F568" s="115"/>
      <c r="G568" s="115"/>
      <c r="H568" s="115"/>
      <c r="I568" s="115"/>
      <c r="J568" s="115"/>
      <c r="K568" s="115"/>
      <c r="L568" s="115"/>
      <c r="M568" s="115"/>
      <c r="N568" s="119"/>
      <c r="O568" s="119"/>
      <c r="P568" s="119"/>
    </row>
    <row r="569" spans="1:16" customFormat="1">
      <c r="A569" s="119"/>
      <c r="B569" s="119"/>
      <c r="C569" s="119"/>
      <c r="D569" s="119"/>
      <c r="E569" s="115"/>
      <c r="F569" s="115"/>
      <c r="G569" s="115"/>
      <c r="H569" s="115"/>
      <c r="I569" s="115"/>
      <c r="J569" s="115"/>
      <c r="K569" s="115"/>
      <c r="L569" s="115"/>
      <c r="M569" s="115"/>
      <c r="N569" s="119"/>
      <c r="O569" s="119"/>
      <c r="P569" s="119"/>
    </row>
    <row r="570" spans="1:16" customFormat="1">
      <c r="A570" s="119"/>
      <c r="B570" s="119"/>
      <c r="C570" s="119"/>
      <c r="D570" s="119"/>
      <c r="E570" s="115"/>
      <c r="F570" s="115"/>
      <c r="G570" s="115"/>
      <c r="H570" s="115"/>
      <c r="I570" s="115"/>
      <c r="J570" s="115"/>
      <c r="K570" s="115"/>
      <c r="L570" s="115"/>
      <c r="M570" s="115"/>
      <c r="N570" s="119"/>
      <c r="O570" s="119"/>
      <c r="P570" s="119"/>
    </row>
    <row r="571" spans="1:16" customFormat="1">
      <c r="A571" s="119"/>
      <c r="B571" s="119"/>
      <c r="C571" s="119"/>
      <c r="D571" s="119"/>
      <c r="E571" s="115"/>
      <c r="F571" s="115"/>
      <c r="G571" s="115"/>
      <c r="H571" s="115"/>
      <c r="I571" s="115"/>
      <c r="J571" s="115"/>
      <c r="K571" s="115"/>
      <c r="L571" s="115"/>
      <c r="M571" s="115"/>
      <c r="N571" s="119"/>
      <c r="O571" s="119"/>
      <c r="P571" s="119"/>
    </row>
    <row r="572" spans="1:16" customFormat="1">
      <c r="A572" s="119"/>
      <c r="B572" s="119"/>
      <c r="C572" s="119"/>
      <c r="D572" s="119"/>
      <c r="E572" s="115"/>
      <c r="F572" s="115"/>
      <c r="G572" s="115"/>
      <c r="H572" s="115"/>
      <c r="I572" s="115"/>
      <c r="J572" s="115"/>
      <c r="K572" s="115"/>
      <c r="L572" s="115"/>
      <c r="M572" s="115"/>
      <c r="N572" s="119"/>
      <c r="O572" s="119"/>
      <c r="P572" s="119"/>
    </row>
    <row r="573" spans="1:16" customFormat="1">
      <c r="A573" s="119"/>
      <c r="B573" s="119"/>
      <c r="C573" s="119"/>
      <c r="D573" s="119"/>
      <c r="E573" s="115"/>
      <c r="F573" s="115"/>
      <c r="G573" s="115"/>
      <c r="H573" s="115"/>
      <c r="I573" s="115"/>
      <c r="J573" s="115"/>
      <c r="K573" s="115"/>
      <c r="L573" s="115"/>
      <c r="M573" s="115"/>
      <c r="N573" s="119"/>
      <c r="O573" s="119"/>
      <c r="P573" s="119"/>
    </row>
    <row r="574" spans="1:16" customFormat="1">
      <c r="A574" s="119"/>
      <c r="B574" s="119"/>
      <c r="C574" s="119"/>
      <c r="D574" s="119"/>
      <c r="E574" s="115"/>
      <c r="F574" s="115"/>
      <c r="G574" s="115"/>
      <c r="H574" s="115"/>
      <c r="I574" s="115"/>
      <c r="J574" s="115"/>
      <c r="K574" s="115"/>
      <c r="L574" s="115"/>
      <c r="M574" s="115"/>
      <c r="N574" s="119"/>
      <c r="O574" s="119"/>
      <c r="P574" s="119"/>
    </row>
    <row r="575" spans="1:16" customFormat="1">
      <c r="A575" s="119"/>
      <c r="B575" s="119"/>
      <c r="C575" s="119"/>
      <c r="D575" s="119"/>
      <c r="E575" s="115"/>
      <c r="F575" s="115"/>
      <c r="G575" s="115"/>
      <c r="H575" s="115"/>
      <c r="I575" s="115"/>
      <c r="J575" s="115"/>
      <c r="K575" s="115"/>
      <c r="L575" s="115"/>
      <c r="M575" s="115"/>
      <c r="N575" s="119"/>
      <c r="O575" s="119"/>
      <c r="P575" s="119"/>
    </row>
    <row r="576" spans="1:16" customFormat="1">
      <c r="A576" s="119"/>
      <c r="B576" s="119"/>
      <c r="C576" s="119"/>
      <c r="D576" s="119"/>
      <c r="E576" s="115"/>
      <c r="F576" s="115"/>
      <c r="G576" s="115"/>
      <c r="H576" s="115"/>
      <c r="I576" s="115"/>
      <c r="J576" s="115"/>
      <c r="K576" s="115"/>
      <c r="L576" s="115"/>
      <c r="M576" s="115"/>
      <c r="N576" s="119"/>
      <c r="O576" s="119"/>
      <c r="P576" s="119"/>
    </row>
    <row r="577" spans="1:16" customFormat="1">
      <c r="A577" s="119"/>
      <c r="B577" s="119"/>
      <c r="C577" s="119"/>
      <c r="D577" s="119"/>
      <c r="E577" s="115"/>
      <c r="F577" s="115"/>
      <c r="G577" s="115"/>
      <c r="H577" s="115"/>
      <c r="I577" s="115"/>
      <c r="J577" s="115"/>
      <c r="K577" s="115"/>
      <c r="L577" s="115"/>
      <c r="M577" s="115"/>
      <c r="N577" s="119"/>
      <c r="O577" s="119"/>
      <c r="P577" s="119"/>
    </row>
    <row r="578" spans="1:16" customFormat="1">
      <c r="A578" s="119"/>
      <c r="B578" s="119"/>
      <c r="C578" s="119"/>
      <c r="D578" s="119"/>
      <c r="E578" s="115"/>
      <c r="F578" s="115"/>
      <c r="G578" s="115"/>
      <c r="H578" s="115"/>
      <c r="I578" s="115"/>
      <c r="J578" s="115"/>
      <c r="K578" s="115"/>
      <c r="L578" s="115"/>
      <c r="M578" s="115"/>
      <c r="N578" s="119"/>
      <c r="O578" s="119"/>
      <c r="P578" s="119"/>
    </row>
    <row r="579" spans="1:16" customFormat="1">
      <c r="A579" s="119"/>
      <c r="B579" s="119"/>
      <c r="C579" s="119"/>
      <c r="D579" s="119"/>
      <c r="E579" s="115"/>
      <c r="F579" s="115"/>
      <c r="G579" s="115"/>
      <c r="H579" s="115"/>
      <c r="I579" s="115"/>
      <c r="J579" s="115"/>
      <c r="K579" s="115"/>
      <c r="L579" s="115"/>
      <c r="M579" s="115"/>
      <c r="N579" s="119"/>
      <c r="O579" s="119"/>
      <c r="P579" s="119"/>
    </row>
    <row r="580" spans="1:16" customFormat="1">
      <c r="A580" s="119"/>
      <c r="B580" s="119"/>
      <c r="C580" s="119"/>
      <c r="D580" s="119"/>
      <c r="E580" s="115"/>
      <c r="F580" s="115"/>
      <c r="G580" s="115"/>
      <c r="H580" s="115"/>
      <c r="I580" s="115"/>
      <c r="J580" s="115"/>
      <c r="K580" s="115"/>
      <c r="L580" s="115"/>
      <c r="M580" s="115"/>
      <c r="N580" s="119"/>
      <c r="O580" s="119"/>
      <c r="P580" s="119"/>
    </row>
    <row r="581" spans="1:16" customFormat="1">
      <c r="A581" s="119"/>
      <c r="B581" s="119"/>
      <c r="C581" s="119"/>
      <c r="D581" s="119"/>
      <c r="E581" s="115"/>
      <c r="F581" s="115"/>
      <c r="G581" s="115"/>
      <c r="H581" s="115"/>
      <c r="I581" s="115"/>
      <c r="J581" s="115"/>
      <c r="K581" s="115"/>
      <c r="L581" s="115"/>
      <c r="M581" s="115"/>
      <c r="N581" s="119"/>
      <c r="O581" s="119"/>
      <c r="P581" s="119"/>
    </row>
    <row r="582" spans="1:16" customFormat="1">
      <c r="A582" s="119"/>
      <c r="B582" s="119"/>
      <c r="C582" s="119"/>
      <c r="D582" s="119"/>
      <c r="E582" s="115"/>
      <c r="F582" s="115"/>
      <c r="G582" s="115"/>
      <c r="H582" s="115"/>
      <c r="I582" s="115"/>
      <c r="J582" s="115"/>
      <c r="K582" s="115"/>
      <c r="L582" s="115"/>
      <c r="M582" s="115"/>
      <c r="N582" s="119"/>
      <c r="O582" s="119"/>
      <c r="P582" s="119"/>
    </row>
    <row r="583" spans="1:16" customFormat="1">
      <c r="A583" s="119"/>
      <c r="B583" s="119"/>
      <c r="C583" s="119"/>
      <c r="D583" s="119"/>
      <c r="E583" s="115"/>
      <c r="F583" s="115"/>
      <c r="G583" s="115"/>
      <c r="H583" s="115"/>
      <c r="I583" s="115"/>
      <c r="J583" s="115"/>
      <c r="K583" s="115"/>
      <c r="L583" s="115"/>
      <c r="M583" s="115"/>
      <c r="N583" s="119"/>
      <c r="O583" s="119"/>
      <c r="P583" s="119"/>
    </row>
    <row r="584" spans="1:16" customFormat="1">
      <c r="A584" s="119"/>
      <c r="B584" s="119"/>
      <c r="C584" s="119"/>
      <c r="D584" s="119"/>
      <c r="E584" s="115"/>
      <c r="F584" s="115"/>
      <c r="G584" s="115"/>
      <c r="H584" s="115"/>
      <c r="I584" s="115"/>
      <c r="J584" s="115"/>
      <c r="K584" s="115"/>
      <c r="L584" s="115"/>
      <c r="M584" s="115"/>
      <c r="N584" s="119"/>
      <c r="O584" s="119"/>
      <c r="P584" s="119"/>
    </row>
    <row r="585" spans="1:16" customFormat="1">
      <c r="A585" s="119"/>
      <c r="B585" s="119"/>
      <c r="C585" s="119"/>
      <c r="D585" s="119"/>
      <c r="E585" s="115"/>
      <c r="F585" s="115"/>
      <c r="G585" s="115"/>
      <c r="H585" s="115"/>
      <c r="I585" s="115"/>
      <c r="J585" s="115"/>
      <c r="K585" s="115"/>
      <c r="L585" s="115"/>
      <c r="M585" s="115"/>
      <c r="N585" s="119"/>
      <c r="O585" s="119"/>
      <c r="P585" s="119"/>
    </row>
    <row r="586" spans="1:16" customFormat="1">
      <c r="A586" s="119"/>
      <c r="B586" s="119"/>
      <c r="C586" s="119"/>
      <c r="D586" s="119"/>
      <c r="E586" s="115"/>
      <c r="F586" s="115"/>
      <c r="G586" s="115"/>
      <c r="H586" s="115"/>
      <c r="I586" s="115"/>
      <c r="J586" s="115"/>
      <c r="K586" s="115"/>
      <c r="L586" s="115"/>
      <c r="M586" s="115"/>
      <c r="N586" s="119"/>
      <c r="O586" s="119"/>
      <c r="P586" s="119"/>
    </row>
    <row r="587" spans="1:16" customFormat="1">
      <c r="A587" s="119"/>
      <c r="B587" s="119"/>
      <c r="C587" s="119"/>
      <c r="D587" s="119"/>
      <c r="E587" s="115"/>
      <c r="F587" s="115"/>
      <c r="G587" s="115"/>
      <c r="H587" s="115"/>
      <c r="I587" s="115"/>
      <c r="J587" s="115"/>
      <c r="K587" s="115"/>
      <c r="L587" s="115"/>
      <c r="M587" s="115"/>
      <c r="N587" s="119"/>
      <c r="O587" s="119"/>
      <c r="P587" s="119"/>
    </row>
    <row r="588" spans="1:16" customFormat="1">
      <c r="A588" s="119"/>
      <c r="B588" s="119"/>
      <c r="C588" s="119"/>
      <c r="D588" s="119"/>
      <c r="E588" s="115"/>
      <c r="F588" s="115"/>
      <c r="G588" s="115"/>
      <c r="H588" s="115"/>
      <c r="I588" s="115"/>
      <c r="J588" s="115"/>
      <c r="K588" s="115"/>
      <c r="L588" s="115"/>
      <c r="M588" s="115"/>
      <c r="N588" s="119"/>
      <c r="O588" s="119"/>
      <c r="P588" s="119"/>
    </row>
    <row r="589" spans="1:16" customFormat="1">
      <c r="A589" s="119"/>
      <c r="B589" s="119"/>
      <c r="C589" s="119"/>
      <c r="D589" s="119"/>
      <c r="E589" s="115"/>
      <c r="F589" s="115"/>
      <c r="G589" s="115"/>
      <c r="H589" s="115"/>
      <c r="I589" s="115"/>
      <c r="J589" s="115"/>
      <c r="K589" s="115"/>
      <c r="L589" s="115"/>
      <c r="M589" s="115"/>
      <c r="N589" s="119"/>
      <c r="O589" s="119"/>
      <c r="P589" s="119"/>
    </row>
    <row r="590" spans="1:16" customFormat="1">
      <c r="A590" s="119"/>
      <c r="B590" s="119"/>
      <c r="C590" s="119"/>
      <c r="D590" s="119"/>
      <c r="E590" s="115"/>
      <c r="F590" s="115"/>
      <c r="G590" s="115"/>
      <c r="H590" s="115"/>
      <c r="I590" s="115"/>
      <c r="J590" s="115"/>
      <c r="K590" s="115"/>
      <c r="L590" s="115"/>
      <c r="M590" s="115"/>
      <c r="N590" s="119"/>
      <c r="O590" s="119"/>
      <c r="P590" s="119"/>
    </row>
    <row r="591" spans="1:16" customFormat="1">
      <c r="A591" s="119"/>
      <c r="B591" s="119"/>
      <c r="C591" s="119"/>
      <c r="D591" s="119"/>
      <c r="E591" s="115"/>
      <c r="F591" s="115"/>
      <c r="G591" s="115"/>
      <c r="H591" s="115"/>
      <c r="I591" s="115"/>
      <c r="J591" s="115"/>
      <c r="K591" s="115"/>
      <c r="L591" s="115"/>
      <c r="M591" s="115"/>
      <c r="N591" s="119"/>
      <c r="O591" s="119"/>
      <c r="P591" s="119"/>
    </row>
    <row r="592" spans="1:16" customFormat="1">
      <c r="A592" s="119"/>
      <c r="B592" s="119"/>
      <c r="C592" s="119"/>
      <c r="D592" s="119"/>
      <c r="E592" s="115"/>
      <c r="F592" s="115"/>
      <c r="G592" s="115"/>
      <c r="H592" s="115"/>
      <c r="I592" s="115"/>
      <c r="J592" s="115"/>
      <c r="K592" s="115"/>
      <c r="L592" s="115"/>
      <c r="M592" s="115"/>
      <c r="N592" s="119"/>
      <c r="O592" s="119"/>
      <c r="P592" s="119"/>
    </row>
    <row r="593" spans="1:16" customFormat="1">
      <c r="A593" s="119"/>
      <c r="B593" s="119"/>
      <c r="C593" s="119"/>
      <c r="D593" s="119"/>
      <c r="E593" s="115"/>
      <c r="F593" s="115"/>
      <c r="G593" s="115"/>
      <c r="H593" s="115"/>
      <c r="I593" s="115"/>
      <c r="J593" s="115"/>
      <c r="K593" s="115"/>
      <c r="L593" s="115"/>
      <c r="M593" s="115"/>
      <c r="N593" s="119"/>
      <c r="O593" s="119"/>
      <c r="P593" s="119"/>
    </row>
    <row r="594" spans="1:16" customFormat="1">
      <c r="A594" s="119"/>
      <c r="B594" s="119"/>
      <c r="C594" s="119"/>
      <c r="D594" s="119"/>
      <c r="E594" s="115"/>
      <c r="F594" s="115"/>
      <c r="G594" s="115"/>
      <c r="H594" s="115"/>
      <c r="I594" s="115"/>
      <c r="J594" s="115"/>
      <c r="K594" s="115"/>
      <c r="L594" s="115"/>
      <c r="M594" s="115"/>
      <c r="N594" s="119"/>
      <c r="O594" s="119"/>
      <c r="P594" s="119"/>
    </row>
    <row r="595" spans="1:16" customFormat="1">
      <c r="A595" s="119"/>
      <c r="B595" s="119"/>
      <c r="C595" s="119"/>
      <c r="D595" s="119"/>
      <c r="E595" s="115"/>
      <c r="F595" s="115"/>
      <c r="G595" s="115"/>
      <c r="H595" s="115"/>
      <c r="I595" s="115"/>
      <c r="J595" s="115"/>
      <c r="K595" s="115"/>
      <c r="L595" s="115"/>
      <c r="M595" s="115"/>
      <c r="N595" s="119"/>
      <c r="O595" s="119"/>
      <c r="P595" s="119"/>
    </row>
    <row r="596" spans="1:16" customFormat="1">
      <c r="A596" s="119"/>
      <c r="B596" s="119"/>
      <c r="C596" s="119"/>
      <c r="D596" s="119"/>
      <c r="E596" s="115"/>
      <c r="F596" s="115"/>
      <c r="G596" s="115"/>
      <c r="H596" s="115"/>
      <c r="I596" s="115"/>
      <c r="J596" s="115"/>
      <c r="K596" s="115"/>
      <c r="L596" s="115"/>
      <c r="M596" s="115"/>
      <c r="N596" s="119"/>
      <c r="O596" s="119"/>
      <c r="P596" s="119"/>
    </row>
    <row r="597" spans="1:16" customFormat="1">
      <c r="A597" s="119"/>
      <c r="B597" s="119"/>
      <c r="C597" s="119"/>
      <c r="D597" s="119"/>
      <c r="E597" s="115"/>
      <c r="F597" s="115"/>
      <c r="G597" s="115"/>
      <c r="H597" s="115"/>
      <c r="I597" s="115"/>
      <c r="J597" s="115"/>
      <c r="K597" s="115"/>
      <c r="L597" s="115"/>
      <c r="M597" s="115"/>
      <c r="N597" s="119"/>
      <c r="O597" s="119"/>
      <c r="P597" s="119"/>
    </row>
    <row r="598" spans="1:16" customFormat="1">
      <c r="A598" s="119"/>
      <c r="B598" s="119"/>
      <c r="C598" s="119"/>
      <c r="D598" s="119"/>
      <c r="E598" s="115"/>
      <c r="F598" s="115"/>
      <c r="G598" s="115"/>
      <c r="H598" s="115"/>
      <c r="I598" s="115"/>
      <c r="J598" s="115"/>
      <c r="K598" s="115"/>
      <c r="L598" s="115"/>
      <c r="M598" s="115"/>
      <c r="N598" s="119"/>
      <c r="O598" s="119"/>
      <c r="P598" s="119"/>
    </row>
    <row r="599" spans="1:16" customFormat="1">
      <c r="A599" s="119"/>
      <c r="B599" s="119"/>
      <c r="C599" s="119"/>
      <c r="D599" s="119"/>
      <c r="E599" s="115"/>
      <c r="F599" s="115"/>
      <c r="G599" s="115"/>
      <c r="H599" s="115"/>
      <c r="I599" s="115"/>
      <c r="J599" s="115"/>
      <c r="K599" s="115"/>
      <c r="L599" s="115"/>
      <c r="M599" s="115"/>
      <c r="N599" s="119"/>
      <c r="O599" s="119"/>
      <c r="P599" s="119"/>
    </row>
    <row r="600" spans="1:16" customFormat="1">
      <c r="A600" s="119"/>
      <c r="B600" s="119"/>
      <c r="C600" s="119"/>
      <c r="D600" s="119"/>
      <c r="E600" s="115"/>
      <c r="F600" s="115"/>
      <c r="G600" s="115"/>
      <c r="H600" s="115"/>
      <c r="I600" s="115"/>
      <c r="J600" s="115"/>
      <c r="K600" s="115"/>
      <c r="L600" s="115"/>
      <c r="M600" s="115"/>
      <c r="N600" s="119"/>
      <c r="O600" s="119"/>
      <c r="P600" s="119"/>
    </row>
    <row r="601" spans="1:16" customFormat="1">
      <c r="A601" s="119"/>
      <c r="B601" s="119"/>
      <c r="C601" s="119"/>
      <c r="D601" s="119"/>
      <c r="E601" s="115"/>
      <c r="F601" s="115"/>
      <c r="G601" s="115"/>
      <c r="H601" s="115"/>
      <c r="I601" s="115"/>
      <c r="J601" s="115"/>
      <c r="K601" s="115"/>
      <c r="L601" s="115"/>
      <c r="M601" s="115"/>
      <c r="N601" s="119"/>
      <c r="O601" s="119"/>
      <c r="P601" s="119"/>
    </row>
    <row r="602" spans="1:16" customFormat="1">
      <c r="A602" s="119"/>
      <c r="B602" s="119"/>
      <c r="C602" s="119"/>
      <c r="D602" s="119"/>
      <c r="E602" s="115"/>
      <c r="F602" s="115"/>
      <c r="G602" s="115"/>
      <c r="H602" s="115"/>
      <c r="I602" s="115"/>
      <c r="J602" s="115"/>
      <c r="K602" s="115"/>
      <c r="L602" s="115"/>
      <c r="M602" s="115"/>
      <c r="N602" s="119"/>
      <c r="O602" s="119"/>
      <c r="P602" s="119"/>
    </row>
    <row r="603" spans="1:16" customFormat="1">
      <c r="A603" s="119"/>
      <c r="B603" s="119"/>
      <c r="C603" s="119"/>
      <c r="D603" s="119"/>
      <c r="E603" s="115"/>
      <c r="F603" s="115"/>
      <c r="G603" s="115"/>
      <c r="H603" s="115"/>
      <c r="I603" s="115"/>
      <c r="J603" s="115"/>
      <c r="K603" s="115"/>
      <c r="L603" s="115"/>
      <c r="M603" s="115"/>
      <c r="N603" s="119"/>
      <c r="O603" s="119"/>
      <c r="P603" s="119"/>
    </row>
    <row r="604" spans="1:16" customFormat="1">
      <c r="A604" s="119"/>
      <c r="B604" s="119"/>
      <c r="C604" s="119"/>
      <c r="D604" s="119"/>
      <c r="E604" s="115"/>
      <c r="F604" s="115"/>
      <c r="G604" s="115"/>
      <c r="H604" s="115"/>
      <c r="I604" s="115"/>
      <c r="J604" s="115"/>
      <c r="K604" s="115"/>
      <c r="L604" s="115"/>
      <c r="M604" s="115"/>
      <c r="N604" s="119"/>
      <c r="O604" s="119"/>
      <c r="P604" s="119"/>
    </row>
    <row r="605" spans="1:16" customFormat="1">
      <c r="A605" s="119"/>
      <c r="B605" s="119"/>
      <c r="C605" s="119"/>
      <c r="D605" s="119"/>
      <c r="E605" s="115"/>
      <c r="F605" s="115"/>
      <c r="G605" s="115"/>
      <c r="H605" s="115"/>
      <c r="I605" s="115"/>
      <c r="J605" s="115"/>
      <c r="K605" s="115"/>
      <c r="L605" s="115"/>
      <c r="M605" s="115"/>
      <c r="N605" s="119"/>
      <c r="O605" s="119"/>
      <c r="P605" s="119"/>
    </row>
    <row r="606" spans="1:16" customFormat="1">
      <c r="A606" s="119"/>
      <c r="B606" s="119"/>
      <c r="C606" s="119"/>
      <c r="D606" s="119"/>
      <c r="E606" s="115"/>
      <c r="F606" s="115"/>
      <c r="G606" s="115"/>
      <c r="H606" s="115"/>
      <c r="I606" s="115"/>
      <c r="J606" s="115"/>
      <c r="K606" s="115"/>
      <c r="L606" s="115"/>
      <c r="M606" s="115"/>
      <c r="N606" s="119"/>
      <c r="O606" s="119"/>
      <c r="P606" s="119"/>
    </row>
    <row r="607" spans="1:16" customFormat="1">
      <c r="A607" s="119"/>
      <c r="B607" s="119"/>
      <c r="C607" s="119"/>
      <c r="D607" s="119"/>
      <c r="E607" s="115"/>
      <c r="F607" s="115"/>
      <c r="G607" s="115"/>
      <c r="H607" s="115"/>
      <c r="I607" s="115"/>
      <c r="J607" s="115"/>
      <c r="K607" s="115"/>
      <c r="L607" s="115"/>
      <c r="M607" s="115"/>
      <c r="N607" s="119"/>
      <c r="O607" s="119"/>
      <c r="P607" s="119"/>
    </row>
    <row r="608" spans="1:16" customFormat="1">
      <c r="A608" s="119"/>
      <c r="B608" s="119"/>
      <c r="C608" s="119"/>
      <c r="D608" s="119"/>
      <c r="E608" s="115"/>
      <c r="F608" s="115"/>
      <c r="G608" s="115"/>
      <c r="H608" s="115"/>
      <c r="I608" s="115"/>
      <c r="J608" s="115"/>
      <c r="K608" s="115"/>
      <c r="L608" s="115"/>
      <c r="M608" s="115"/>
      <c r="N608" s="119"/>
      <c r="O608" s="119"/>
      <c r="P608" s="119"/>
    </row>
    <row r="609" spans="1:16" customFormat="1">
      <c r="A609" s="119"/>
      <c r="B609" s="119"/>
      <c r="C609" s="119"/>
      <c r="D609" s="119"/>
      <c r="E609" s="115"/>
      <c r="F609" s="115"/>
      <c r="G609" s="115"/>
      <c r="H609" s="115"/>
      <c r="I609" s="115"/>
      <c r="J609" s="115"/>
      <c r="K609" s="115"/>
      <c r="L609" s="115"/>
      <c r="M609" s="115"/>
      <c r="N609" s="119"/>
      <c r="O609" s="119"/>
      <c r="P609" s="119"/>
    </row>
    <row r="610" spans="1:16" customFormat="1">
      <c r="A610" s="119"/>
      <c r="B610" s="119"/>
      <c r="C610" s="119"/>
      <c r="D610" s="119"/>
      <c r="E610" s="115"/>
      <c r="F610" s="115"/>
      <c r="G610" s="115"/>
      <c r="H610" s="115"/>
      <c r="I610" s="115"/>
      <c r="J610" s="115"/>
      <c r="K610" s="115"/>
      <c r="L610" s="115"/>
      <c r="M610" s="115"/>
      <c r="N610" s="119"/>
      <c r="O610" s="119"/>
      <c r="P610" s="119"/>
    </row>
    <row r="611" spans="1:16" customFormat="1">
      <c r="A611" s="119"/>
      <c r="B611" s="119"/>
      <c r="C611" s="119"/>
      <c r="D611" s="119"/>
      <c r="E611" s="115"/>
      <c r="F611" s="115"/>
      <c r="G611" s="115"/>
      <c r="H611" s="115"/>
      <c r="I611" s="115"/>
      <c r="J611" s="115"/>
      <c r="K611" s="115"/>
      <c r="L611" s="115"/>
      <c r="M611" s="115"/>
      <c r="N611" s="119"/>
      <c r="O611" s="119"/>
      <c r="P611" s="119"/>
    </row>
    <row r="612" spans="1:16" customFormat="1">
      <c r="A612" s="119"/>
      <c r="B612" s="119"/>
      <c r="C612" s="119"/>
      <c r="D612" s="119"/>
      <c r="E612" s="115"/>
      <c r="F612" s="115"/>
      <c r="G612" s="115"/>
      <c r="H612" s="115"/>
      <c r="I612" s="115"/>
      <c r="J612" s="115"/>
      <c r="K612" s="115"/>
      <c r="L612" s="115"/>
      <c r="M612" s="115"/>
      <c r="N612" s="119"/>
      <c r="O612" s="119"/>
      <c r="P612" s="119"/>
    </row>
    <row r="613" spans="1:16" customFormat="1">
      <c r="A613" s="119"/>
      <c r="B613" s="119"/>
      <c r="C613" s="119"/>
      <c r="D613" s="119"/>
      <c r="E613" s="115"/>
      <c r="F613" s="115"/>
      <c r="G613" s="115"/>
      <c r="H613" s="115"/>
      <c r="I613" s="115"/>
      <c r="J613" s="115"/>
      <c r="K613" s="115"/>
      <c r="L613" s="115"/>
      <c r="M613" s="115"/>
      <c r="N613" s="119"/>
      <c r="O613" s="119"/>
      <c r="P613" s="119"/>
    </row>
    <row r="614" spans="1:16" customFormat="1">
      <c r="A614" s="119"/>
      <c r="B614" s="119"/>
      <c r="C614" s="119"/>
      <c r="D614" s="119"/>
      <c r="E614" s="115"/>
      <c r="F614" s="115"/>
      <c r="G614" s="115"/>
      <c r="H614" s="115"/>
      <c r="I614" s="115"/>
      <c r="J614" s="115"/>
      <c r="K614" s="115"/>
      <c r="L614" s="115"/>
      <c r="M614" s="115"/>
      <c r="N614" s="119"/>
      <c r="O614" s="119"/>
      <c r="P614" s="119"/>
    </row>
    <row r="615" spans="1:16" customFormat="1">
      <c r="A615" s="119"/>
      <c r="B615" s="119"/>
      <c r="C615" s="119"/>
      <c r="D615" s="119"/>
      <c r="E615" s="115"/>
      <c r="F615" s="115"/>
      <c r="G615" s="115"/>
      <c r="H615" s="115"/>
      <c r="I615" s="115"/>
      <c r="J615" s="115"/>
      <c r="K615" s="115"/>
      <c r="L615" s="115"/>
      <c r="M615" s="115"/>
      <c r="N615" s="119"/>
      <c r="O615" s="119"/>
      <c r="P615" s="119"/>
    </row>
    <row r="616" spans="1:16" customFormat="1">
      <c r="A616" s="119"/>
      <c r="B616" s="119"/>
      <c r="C616" s="119"/>
      <c r="D616" s="119"/>
      <c r="E616" s="115"/>
      <c r="F616" s="115"/>
      <c r="G616" s="115"/>
      <c r="H616" s="115"/>
      <c r="I616" s="115"/>
      <c r="J616" s="115"/>
      <c r="K616" s="115"/>
      <c r="L616" s="115"/>
      <c r="M616" s="115"/>
      <c r="N616" s="119"/>
      <c r="O616" s="119"/>
      <c r="P616" s="119"/>
    </row>
    <row r="617" spans="1:16" customFormat="1">
      <c r="A617" s="119"/>
      <c r="B617" s="119"/>
      <c r="C617" s="119"/>
      <c r="D617" s="119"/>
      <c r="E617" s="115"/>
      <c r="F617" s="115"/>
      <c r="G617" s="115"/>
      <c r="H617" s="115"/>
      <c r="I617" s="115"/>
      <c r="J617" s="115"/>
      <c r="K617" s="115"/>
      <c r="L617" s="115"/>
      <c r="M617" s="115"/>
      <c r="N617" s="119"/>
      <c r="O617" s="119"/>
      <c r="P617" s="119"/>
    </row>
    <row r="618" spans="1:16" customFormat="1">
      <c r="A618" s="119"/>
      <c r="B618" s="119"/>
      <c r="C618" s="119"/>
      <c r="D618" s="119"/>
      <c r="E618" s="115"/>
      <c r="F618" s="115"/>
      <c r="G618" s="115"/>
      <c r="H618" s="115"/>
      <c r="I618" s="115"/>
      <c r="J618" s="115"/>
      <c r="K618" s="115"/>
      <c r="L618" s="115"/>
      <c r="M618" s="115"/>
      <c r="N618" s="119"/>
      <c r="O618" s="119"/>
      <c r="P618" s="119"/>
    </row>
    <row r="619" spans="1:16" customFormat="1">
      <c r="A619" s="119"/>
      <c r="B619" s="119"/>
      <c r="C619" s="119"/>
      <c r="D619" s="119"/>
      <c r="E619" s="115"/>
      <c r="F619" s="115"/>
      <c r="G619" s="115"/>
      <c r="H619" s="115"/>
      <c r="I619" s="115"/>
      <c r="J619" s="115"/>
      <c r="K619" s="115"/>
      <c r="L619" s="115"/>
      <c r="M619" s="115"/>
      <c r="N619" s="119"/>
      <c r="O619" s="119"/>
      <c r="P619" s="119"/>
    </row>
    <row r="620" spans="1:16" customFormat="1">
      <c r="A620" s="119"/>
      <c r="B620" s="119"/>
      <c r="C620" s="119"/>
      <c r="D620" s="119"/>
      <c r="E620" s="115"/>
      <c r="F620" s="115"/>
      <c r="G620" s="115"/>
      <c r="H620" s="115"/>
      <c r="I620" s="115"/>
      <c r="J620" s="115"/>
      <c r="K620" s="115"/>
      <c r="L620" s="115"/>
      <c r="M620" s="115"/>
      <c r="N620" s="119"/>
      <c r="O620" s="119"/>
      <c r="P620" s="119"/>
    </row>
    <row r="621" spans="1:16" customFormat="1">
      <c r="A621" s="119"/>
      <c r="B621" s="119"/>
      <c r="C621" s="119"/>
      <c r="D621" s="119"/>
      <c r="E621" s="115"/>
      <c r="F621" s="115"/>
      <c r="G621" s="115"/>
      <c r="H621" s="115"/>
      <c r="I621" s="115"/>
      <c r="J621" s="115"/>
      <c r="K621" s="115"/>
      <c r="L621" s="115"/>
      <c r="M621" s="115"/>
      <c r="N621" s="119"/>
      <c r="O621" s="119"/>
      <c r="P621" s="119"/>
    </row>
    <row r="622" spans="1:16" customFormat="1">
      <c r="A622" s="119"/>
      <c r="B622" s="119"/>
      <c r="C622" s="119"/>
      <c r="D622" s="119"/>
      <c r="E622" s="115"/>
      <c r="F622" s="115"/>
      <c r="G622" s="115"/>
      <c r="H622" s="115"/>
      <c r="I622" s="115"/>
      <c r="J622" s="115"/>
      <c r="K622" s="115"/>
      <c r="L622" s="115"/>
      <c r="M622" s="115"/>
      <c r="N622" s="119"/>
      <c r="O622" s="119"/>
      <c r="P622" s="119"/>
    </row>
    <row r="623" spans="1:16" customFormat="1">
      <c r="A623" s="119"/>
      <c r="B623" s="119"/>
      <c r="C623" s="119"/>
      <c r="D623" s="119"/>
      <c r="E623" s="115"/>
      <c r="F623" s="115"/>
      <c r="G623" s="115"/>
      <c r="H623" s="115"/>
      <c r="I623" s="115"/>
      <c r="J623" s="115"/>
      <c r="K623" s="115"/>
      <c r="L623" s="115"/>
      <c r="M623" s="115"/>
      <c r="N623" s="119"/>
      <c r="O623" s="119"/>
      <c r="P623" s="119"/>
    </row>
    <row r="624" spans="1:16" customFormat="1">
      <c r="A624" s="119"/>
      <c r="B624" s="119"/>
      <c r="C624" s="119"/>
      <c r="D624" s="119"/>
      <c r="E624" s="115"/>
      <c r="F624" s="115"/>
      <c r="G624" s="115"/>
      <c r="H624" s="115"/>
      <c r="I624" s="115"/>
      <c r="J624" s="115"/>
      <c r="K624" s="115"/>
      <c r="L624" s="115"/>
      <c r="M624" s="115"/>
      <c r="N624" s="119"/>
      <c r="O624" s="119"/>
      <c r="P624" s="119"/>
    </row>
    <row r="625" spans="1:16" customFormat="1">
      <c r="A625" s="119"/>
      <c r="B625" s="119"/>
      <c r="C625" s="119"/>
      <c r="D625" s="119"/>
      <c r="E625" s="115"/>
      <c r="F625" s="115"/>
      <c r="G625" s="115"/>
      <c r="H625" s="115"/>
      <c r="I625" s="115"/>
      <c r="J625" s="115"/>
      <c r="K625" s="115"/>
      <c r="L625" s="115"/>
      <c r="M625" s="115"/>
      <c r="N625" s="119"/>
      <c r="O625" s="119"/>
      <c r="P625" s="119"/>
    </row>
    <row r="626" spans="1:16" customFormat="1">
      <c r="A626" s="119"/>
      <c r="B626" s="119"/>
      <c r="C626" s="119"/>
      <c r="D626" s="119"/>
      <c r="E626" s="115"/>
      <c r="F626" s="115"/>
      <c r="G626" s="115"/>
      <c r="H626" s="115"/>
      <c r="I626" s="115"/>
      <c r="J626" s="115"/>
      <c r="K626" s="115"/>
      <c r="L626" s="115"/>
      <c r="M626" s="115"/>
      <c r="N626" s="119"/>
      <c r="O626" s="119"/>
      <c r="P626" s="119"/>
    </row>
    <row r="627" spans="1:16" customFormat="1">
      <c r="A627" s="119"/>
      <c r="B627" s="119"/>
      <c r="C627" s="119"/>
      <c r="D627" s="119"/>
      <c r="E627" s="115"/>
      <c r="F627" s="115"/>
      <c r="G627" s="115"/>
      <c r="H627" s="115"/>
      <c r="I627" s="115"/>
      <c r="J627" s="115"/>
      <c r="K627" s="115"/>
      <c r="L627" s="115"/>
      <c r="M627" s="115"/>
      <c r="N627" s="119"/>
      <c r="O627" s="119"/>
      <c r="P627" s="119"/>
    </row>
    <row r="628" spans="1:16" customFormat="1">
      <c r="A628" s="119"/>
      <c r="B628" s="119"/>
      <c r="C628" s="119"/>
      <c r="D628" s="119"/>
      <c r="E628" s="115"/>
      <c r="F628" s="115"/>
      <c r="G628" s="115"/>
      <c r="H628" s="115"/>
      <c r="I628" s="115"/>
      <c r="J628" s="115"/>
      <c r="K628" s="115"/>
      <c r="L628" s="115"/>
      <c r="M628" s="115"/>
      <c r="N628" s="119"/>
      <c r="O628" s="119"/>
      <c r="P628" s="119"/>
    </row>
    <row r="629" spans="1:16" customFormat="1">
      <c r="A629" s="119"/>
      <c r="B629" s="119"/>
      <c r="C629" s="119"/>
      <c r="D629" s="119"/>
      <c r="E629" s="115"/>
      <c r="F629" s="115"/>
      <c r="G629" s="115"/>
      <c r="H629" s="115"/>
      <c r="I629" s="115"/>
      <c r="J629" s="115"/>
      <c r="K629" s="115"/>
      <c r="L629" s="115"/>
      <c r="M629" s="115"/>
      <c r="N629" s="119"/>
      <c r="O629" s="119"/>
      <c r="P629" s="119"/>
    </row>
    <row r="630" spans="1:16" customFormat="1">
      <c r="A630" s="119"/>
      <c r="B630" s="119"/>
      <c r="C630" s="119"/>
      <c r="D630" s="119"/>
      <c r="E630" s="115"/>
      <c r="F630" s="115"/>
      <c r="G630" s="115"/>
      <c r="H630" s="115"/>
      <c r="I630" s="115"/>
      <c r="J630" s="115"/>
      <c r="K630" s="115"/>
      <c r="L630" s="115"/>
      <c r="M630" s="115"/>
      <c r="N630" s="119"/>
      <c r="O630" s="119"/>
      <c r="P630" s="119"/>
    </row>
    <row r="631" spans="1:16" customFormat="1">
      <c r="A631" s="119"/>
      <c r="B631" s="119"/>
      <c r="C631" s="119"/>
      <c r="D631" s="119"/>
      <c r="E631" s="115"/>
      <c r="F631" s="115"/>
      <c r="G631" s="115"/>
      <c r="H631" s="115"/>
      <c r="I631" s="115"/>
      <c r="J631" s="115"/>
      <c r="K631" s="115"/>
      <c r="L631" s="115"/>
      <c r="M631" s="115"/>
      <c r="N631" s="119"/>
      <c r="O631" s="119"/>
      <c r="P631" s="119"/>
    </row>
    <row r="632" spans="1:16" customFormat="1">
      <c r="A632" s="119"/>
      <c r="B632" s="119"/>
      <c r="C632" s="119"/>
      <c r="D632" s="119"/>
      <c r="E632" s="115"/>
      <c r="F632" s="115"/>
      <c r="G632" s="115"/>
      <c r="H632" s="115"/>
      <c r="I632" s="115"/>
      <c r="J632" s="115"/>
      <c r="K632" s="115"/>
      <c r="L632" s="115"/>
      <c r="M632" s="115"/>
      <c r="N632" s="119"/>
      <c r="O632" s="119"/>
      <c r="P632" s="119"/>
    </row>
    <row r="633" spans="1:16" customFormat="1">
      <c r="A633" s="119"/>
      <c r="B633" s="119"/>
      <c r="C633" s="119"/>
      <c r="D633" s="119"/>
      <c r="E633" s="115"/>
      <c r="F633" s="115"/>
      <c r="G633" s="115"/>
      <c r="H633" s="115"/>
      <c r="I633" s="115"/>
      <c r="J633" s="115"/>
      <c r="K633" s="115"/>
      <c r="L633" s="115"/>
      <c r="M633" s="115"/>
      <c r="N633" s="119"/>
      <c r="O633" s="119"/>
      <c r="P633" s="119"/>
    </row>
    <row r="634" spans="1:16" customFormat="1">
      <c r="A634" s="119"/>
      <c r="B634" s="119"/>
      <c r="C634" s="119"/>
      <c r="D634" s="119"/>
      <c r="E634" s="115"/>
      <c r="F634" s="115"/>
      <c r="G634" s="115"/>
      <c r="H634" s="115"/>
      <c r="I634" s="115"/>
      <c r="J634" s="115"/>
      <c r="K634" s="115"/>
      <c r="L634" s="115"/>
      <c r="M634" s="115"/>
      <c r="N634" s="119"/>
      <c r="O634" s="119"/>
      <c r="P634" s="119"/>
    </row>
    <row r="635" spans="1:16" customFormat="1">
      <c r="A635" s="119"/>
      <c r="B635" s="119"/>
      <c r="C635" s="119"/>
      <c r="D635" s="119"/>
      <c r="E635" s="115"/>
      <c r="F635" s="115"/>
      <c r="G635" s="115"/>
      <c r="H635" s="115"/>
      <c r="I635" s="115"/>
      <c r="J635" s="115"/>
      <c r="K635" s="115"/>
      <c r="L635" s="115"/>
      <c r="M635" s="115"/>
      <c r="N635" s="119"/>
      <c r="O635" s="119"/>
      <c r="P635" s="119"/>
    </row>
    <row r="636" spans="1:16" customFormat="1">
      <c r="A636" s="119"/>
      <c r="B636" s="119"/>
      <c r="C636" s="119"/>
      <c r="D636" s="119"/>
      <c r="E636" s="115"/>
      <c r="F636" s="115"/>
      <c r="G636" s="115"/>
      <c r="H636" s="115"/>
      <c r="I636" s="115"/>
      <c r="J636" s="115"/>
      <c r="K636" s="115"/>
      <c r="L636" s="115"/>
      <c r="M636" s="115"/>
      <c r="N636" s="119"/>
      <c r="O636" s="119"/>
      <c r="P636" s="119"/>
    </row>
    <row r="637" spans="1:16" customFormat="1">
      <c r="A637" s="119"/>
      <c r="B637" s="119"/>
      <c r="C637" s="119"/>
      <c r="D637" s="119"/>
      <c r="E637" s="115"/>
      <c r="F637" s="115"/>
      <c r="G637" s="115"/>
      <c r="H637" s="115"/>
      <c r="I637" s="115"/>
      <c r="J637" s="115"/>
      <c r="K637" s="115"/>
      <c r="L637" s="115"/>
      <c r="M637" s="115"/>
      <c r="N637" s="119"/>
      <c r="O637" s="119"/>
      <c r="P637" s="119"/>
    </row>
    <row r="638" spans="1:16" customFormat="1">
      <c r="A638" s="119"/>
      <c r="B638" s="119"/>
      <c r="C638" s="119"/>
      <c r="D638" s="119"/>
      <c r="E638" s="115"/>
      <c r="F638" s="115"/>
      <c r="G638" s="115"/>
      <c r="H638" s="115"/>
      <c r="I638" s="115"/>
      <c r="J638" s="115"/>
      <c r="K638" s="115"/>
      <c r="L638" s="115"/>
      <c r="M638" s="115"/>
      <c r="N638" s="119"/>
      <c r="O638" s="119"/>
      <c r="P638" s="119"/>
    </row>
    <row r="639" spans="1:16" customFormat="1">
      <c r="A639" s="119"/>
      <c r="B639" s="119"/>
      <c r="C639" s="119"/>
      <c r="D639" s="119"/>
      <c r="E639" s="115"/>
      <c r="F639" s="115"/>
      <c r="G639" s="115"/>
      <c r="H639" s="115"/>
      <c r="I639" s="115"/>
      <c r="J639" s="115"/>
      <c r="K639" s="115"/>
      <c r="L639" s="115"/>
      <c r="M639" s="115"/>
      <c r="N639" s="119"/>
      <c r="O639" s="119"/>
      <c r="P639" s="119"/>
    </row>
    <row r="640" spans="1:16" customFormat="1">
      <c r="A640" s="119"/>
      <c r="B640" s="119"/>
      <c r="C640" s="119"/>
      <c r="D640" s="119"/>
      <c r="E640" s="115"/>
      <c r="F640" s="115"/>
      <c r="G640" s="115"/>
      <c r="H640" s="115"/>
      <c r="I640" s="115"/>
      <c r="J640" s="115"/>
      <c r="K640" s="115"/>
      <c r="L640" s="115"/>
      <c r="M640" s="115"/>
      <c r="N640" s="119"/>
      <c r="O640" s="119"/>
      <c r="P640" s="119"/>
    </row>
    <row r="641" spans="1:16" customFormat="1">
      <c r="A641" s="119"/>
      <c r="B641" s="119"/>
      <c r="C641" s="119"/>
      <c r="D641" s="119"/>
      <c r="E641" s="115"/>
      <c r="F641" s="115"/>
      <c r="G641" s="115"/>
      <c r="H641" s="115"/>
      <c r="I641" s="115"/>
      <c r="J641" s="115"/>
      <c r="K641" s="115"/>
      <c r="L641" s="115"/>
      <c r="M641" s="115"/>
      <c r="N641" s="119"/>
      <c r="O641" s="119"/>
      <c r="P641" s="119"/>
    </row>
    <row r="642" spans="1:16" customFormat="1">
      <c r="A642" s="119"/>
      <c r="B642" s="119"/>
      <c r="C642" s="119"/>
      <c r="D642" s="119"/>
      <c r="E642" s="115"/>
      <c r="F642" s="115"/>
      <c r="G642" s="115"/>
      <c r="H642" s="115"/>
      <c r="I642" s="115"/>
      <c r="J642" s="115"/>
      <c r="K642" s="115"/>
      <c r="L642" s="115"/>
      <c r="M642" s="115"/>
      <c r="N642" s="119"/>
      <c r="O642" s="119"/>
      <c r="P642" s="119"/>
    </row>
    <row r="643" spans="1:16" customFormat="1">
      <c r="A643" s="119"/>
      <c r="B643" s="119"/>
      <c r="C643" s="119"/>
      <c r="D643" s="119"/>
      <c r="E643" s="115"/>
      <c r="F643" s="115"/>
      <c r="G643" s="115"/>
      <c r="H643" s="115"/>
      <c r="I643" s="115"/>
      <c r="J643" s="115"/>
      <c r="K643" s="115"/>
      <c r="L643" s="115"/>
      <c r="M643" s="115"/>
      <c r="N643" s="119"/>
      <c r="O643" s="119"/>
      <c r="P643" s="119"/>
    </row>
    <row r="644" spans="1:16" customFormat="1">
      <c r="A644" s="119"/>
      <c r="B644" s="119"/>
      <c r="C644" s="119"/>
      <c r="D644" s="119"/>
      <c r="E644" s="115"/>
      <c r="F644" s="115"/>
      <c r="G644" s="115"/>
      <c r="H644" s="115"/>
      <c r="I644" s="115"/>
      <c r="J644" s="115"/>
      <c r="K644" s="115"/>
      <c r="L644" s="115"/>
      <c r="M644" s="115"/>
      <c r="N644" s="119"/>
      <c r="O644" s="119"/>
      <c r="P644" s="119"/>
    </row>
    <row r="645" spans="1:16" customFormat="1">
      <c r="A645" s="119"/>
      <c r="B645" s="119"/>
      <c r="C645" s="119"/>
      <c r="D645" s="119"/>
      <c r="E645" s="115"/>
      <c r="F645" s="115"/>
      <c r="G645" s="115"/>
      <c r="H645" s="115"/>
      <c r="I645" s="115"/>
      <c r="J645" s="115"/>
      <c r="K645" s="115"/>
      <c r="L645" s="115"/>
      <c r="M645" s="115"/>
      <c r="N645" s="119"/>
      <c r="O645" s="119"/>
      <c r="P645" s="119"/>
    </row>
    <row r="646" spans="1:16" customFormat="1">
      <c r="A646" s="119"/>
      <c r="B646" s="119"/>
      <c r="C646" s="119"/>
      <c r="D646" s="119"/>
      <c r="E646" s="115"/>
      <c r="F646" s="115"/>
      <c r="G646" s="115"/>
      <c r="H646" s="115"/>
      <c r="I646" s="115"/>
      <c r="J646" s="115"/>
      <c r="K646" s="115"/>
      <c r="L646" s="115"/>
      <c r="M646" s="115"/>
      <c r="N646" s="119"/>
      <c r="O646" s="119"/>
      <c r="P646" s="119"/>
    </row>
    <row r="647" spans="1:16" customFormat="1">
      <c r="A647" s="119"/>
      <c r="B647" s="119"/>
      <c r="C647" s="119"/>
      <c r="D647" s="119"/>
      <c r="E647" s="115"/>
      <c r="F647" s="115"/>
      <c r="G647" s="115"/>
      <c r="H647" s="115"/>
      <c r="I647" s="115"/>
      <c r="J647" s="115"/>
      <c r="K647" s="115"/>
      <c r="L647" s="115"/>
      <c r="M647" s="115"/>
      <c r="N647" s="119"/>
      <c r="O647" s="119"/>
      <c r="P647" s="119"/>
    </row>
    <row r="648" spans="1:16" customFormat="1">
      <c r="A648" s="119"/>
      <c r="B648" s="119"/>
      <c r="C648" s="119"/>
      <c r="D648" s="119"/>
      <c r="E648" s="115"/>
      <c r="F648" s="115"/>
      <c r="G648" s="115"/>
      <c r="H648" s="115"/>
      <c r="I648" s="115"/>
      <c r="J648" s="115"/>
      <c r="K648" s="115"/>
      <c r="L648" s="115"/>
      <c r="M648" s="115"/>
      <c r="N648" s="119"/>
      <c r="O648" s="119"/>
      <c r="P648" s="119"/>
    </row>
    <row r="649" spans="1:16" customFormat="1">
      <c r="A649" s="119"/>
      <c r="B649" s="119"/>
      <c r="C649" s="119"/>
      <c r="D649" s="119"/>
      <c r="E649" s="115"/>
      <c r="F649" s="115"/>
      <c r="G649" s="115"/>
      <c r="H649" s="115"/>
      <c r="I649" s="115"/>
      <c r="J649" s="115"/>
      <c r="K649" s="115"/>
      <c r="L649" s="115"/>
      <c r="M649" s="115"/>
      <c r="N649" s="119"/>
      <c r="O649" s="119"/>
      <c r="P649" s="119"/>
    </row>
    <row r="650" spans="1:16" customFormat="1">
      <c r="A650" s="119"/>
      <c r="B650" s="119"/>
      <c r="C650" s="119"/>
      <c r="D650" s="119"/>
      <c r="E650" s="115"/>
      <c r="F650" s="115"/>
      <c r="G650" s="115"/>
      <c r="H650" s="115"/>
      <c r="I650" s="115"/>
      <c r="J650" s="115"/>
      <c r="K650" s="115"/>
      <c r="L650" s="115"/>
      <c r="M650" s="115"/>
      <c r="N650" s="119"/>
      <c r="O650" s="119"/>
      <c r="P650" s="119"/>
    </row>
    <row r="651" spans="1:16" customFormat="1">
      <c r="A651" s="119"/>
      <c r="B651" s="119"/>
      <c r="C651" s="119"/>
      <c r="D651" s="119"/>
      <c r="E651" s="115"/>
      <c r="F651" s="115"/>
      <c r="G651" s="115"/>
      <c r="H651" s="115"/>
      <c r="I651" s="115"/>
      <c r="J651" s="115"/>
      <c r="K651" s="115"/>
      <c r="L651" s="115"/>
      <c r="M651" s="115"/>
      <c r="N651" s="119"/>
      <c r="O651" s="119"/>
      <c r="P651" s="119"/>
    </row>
    <row r="652" spans="1:16" customFormat="1">
      <c r="A652" s="119"/>
      <c r="B652" s="119"/>
      <c r="C652" s="119"/>
      <c r="D652" s="119"/>
      <c r="E652" s="115"/>
      <c r="F652" s="115"/>
      <c r="G652" s="115"/>
      <c r="H652" s="115"/>
      <c r="I652" s="115"/>
      <c r="J652" s="115"/>
      <c r="K652" s="115"/>
      <c r="L652" s="115"/>
      <c r="M652" s="115"/>
      <c r="N652" s="119"/>
      <c r="O652" s="119"/>
      <c r="P652" s="119"/>
    </row>
    <row r="653" spans="1:16" customFormat="1">
      <c r="A653" s="119"/>
      <c r="B653" s="119"/>
      <c r="C653" s="119"/>
      <c r="D653" s="119"/>
      <c r="E653" s="115"/>
      <c r="F653" s="115"/>
      <c r="G653" s="115"/>
      <c r="H653" s="115"/>
      <c r="I653" s="115"/>
      <c r="J653" s="115"/>
      <c r="K653" s="115"/>
      <c r="L653" s="115"/>
      <c r="M653" s="115"/>
      <c r="N653" s="119"/>
      <c r="O653" s="119"/>
      <c r="P653" s="119"/>
    </row>
    <row r="654" spans="1:16" customFormat="1">
      <c r="A654" s="119"/>
      <c r="B654" s="119"/>
      <c r="C654" s="119"/>
      <c r="D654" s="119"/>
      <c r="E654" s="115"/>
      <c r="F654" s="115"/>
      <c r="G654" s="115"/>
      <c r="H654" s="115"/>
      <c r="I654" s="115"/>
      <c r="J654" s="115"/>
      <c r="K654" s="115"/>
      <c r="L654" s="115"/>
      <c r="M654" s="115"/>
      <c r="N654" s="119"/>
      <c r="O654" s="119"/>
      <c r="P654" s="119"/>
    </row>
    <row r="655" spans="1:16" customFormat="1">
      <c r="A655" s="119"/>
      <c r="B655" s="119"/>
      <c r="C655" s="119"/>
      <c r="D655" s="119"/>
      <c r="E655" s="115"/>
      <c r="F655" s="115"/>
      <c r="G655" s="115"/>
      <c r="H655" s="115"/>
      <c r="I655" s="115"/>
      <c r="J655" s="115"/>
      <c r="K655" s="115"/>
      <c r="L655" s="115"/>
      <c r="M655" s="115"/>
      <c r="N655" s="119"/>
      <c r="O655" s="119"/>
      <c r="P655" s="119"/>
    </row>
    <row r="656" spans="1:16" customFormat="1">
      <c r="A656" s="119"/>
      <c r="B656" s="119"/>
      <c r="C656" s="119"/>
      <c r="D656" s="119"/>
      <c r="E656" s="115"/>
      <c r="F656" s="115"/>
      <c r="G656" s="115"/>
      <c r="H656" s="115"/>
      <c r="I656" s="115"/>
      <c r="J656" s="115"/>
      <c r="K656" s="115"/>
      <c r="L656" s="115"/>
      <c r="M656" s="115"/>
      <c r="N656" s="119"/>
      <c r="O656" s="119"/>
      <c r="P656" s="119"/>
    </row>
    <row r="657" spans="1:16" customFormat="1">
      <c r="A657" s="119"/>
      <c r="B657" s="119"/>
      <c r="C657" s="119"/>
      <c r="D657" s="119"/>
      <c r="E657" s="115"/>
      <c r="F657" s="115"/>
      <c r="G657" s="115"/>
      <c r="H657" s="115"/>
      <c r="I657" s="115"/>
      <c r="J657" s="115"/>
      <c r="K657" s="115"/>
      <c r="L657" s="115"/>
      <c r="M657" s="115"/>
      <c r="N657" s="119"/>
      <c r="O657" s="119"/>
      <c r="P657" s="119"/>
    </row>
    <row r="658" spans="1:16" customFormat="1">
      <c r="A658" s="119"/>
      <c r="B658" s="119"/>
      <c r="C658" s="119"/>
      <c r="D658" s="119"/>
      <c r="E658" s="115"/>
      <c r="F658" s="115"/>
      <c r="G658" s="115"/>
      <c r="H658" s="115"/>
      <c r="I658" s="115"/>
      <c r="J658" s="115"/>
      <c r="K658" s="115"/>
      <c r="L658" s="115"/>
      <c r="M658" s="115"/>
      <c r="N658" s="119"/>
      <c r="O658" s="119"/>
      <c r="P658" s="119"/>
    </row>
    <row r="659" spans="1:16" customFormat="1">
      <c r="A659" s="119"/>
      <c r="B659" s="119"/>
      <c r="C659" s="119"/>
      <c r="D659" s="119"/>
      <c r="E659" s="115"/>
      <c r="F659" s="115"/>
      <c r="G659" s="115"/>
      <c r="H659" s="115"/>
      <c r="I659" s="115"/>
      <c r="J659" s="115"/>
      <c r="K659" s="115"/>
      <c r="L659" s="115"/>
      <c r="M659" s="115"/>
      <c r="N659" s="119"/>
      <c r="O659" s="119"/>
      <c r="P659" s="119"/>
    </row>
    <row r="660" spans="1:16" customFormat="1">
      <c r="A660" s="119"/>
      <c r="B660" s="119"/>
      <c r="C660" s="119"/>
      <c r="D660" s="119"/>
      <c r="E660" s="115"/>
      <c r="F660" s="115"/>
      <c r="G660" s="115"/>
      <c r="H660" s="115"/>
      <c r="I660" s="115"/>
      <c r="J660" s="115"/>
      <c r="K660" s="115"/>
      <c r="L660" s="115"/>
      <c r="M660" s="115"/>
      <c r="N660" s="119"/>
      <c r="O660" s="119"/>
      <c r="P660" s="119"/>
    </row>
    <row r="661" spans="1:16" customFormat="1">
      <c r="A661" s="119"/>
      <c r="B661" s="119"/>
      <c r="C661" s="119"/>
      <c r="D661" s="119"/>
      <c r="E661" s="115"/>
      <c r="F661" s="115"/>
      <c r="G661" s="115"/>
      <c r="H661" s="115"/>
      <c r="I661" s="115"/>
      <c r="J661" s="115"/>
      <c r="K661" s="115"/>
      <c r="L661" s="115"/>
      <c r="M661" s="115"/>
      <c r="N661" s="119"/>
      <c r="O661" s="119"/>
      <c r="P661" s="119"/>
    </row>
    <row r="662" spans="1:16" customFormat="1">
      <c r="A662" s="119"/>
      <c r="B662" s="119"/>
      <c r="C662" s="119"/>
      <c r="D662" s="119"/>
      <c r="E662" s="115"/>
      <c r="F662" s="115"/>
      <c r="G662" s="115"/>
      <c r="H662" s="115"/>
      <c r="I662" s="115"/>
      <c r="J662" s="115"/>
      <c r="K662" s="115"/>
      <c r="L662" s="115"/>
      <c r="M662" s="115"/>
      <c r="N662" s="119"/>
      <c r="O662" s="119"/>
      <c r="P662" s="119"/>
    </row>
    <row r="663" spans="1:16" customFormat="1">
      <c r="A663" s="119"/>
      <c r="B663" s="119"/>
      <c r="C663" s="119"/>
      <c r="D663" s="119"/>
      <c r="E663" s="115"/>
      <c r="F663" s="115"/>
      <c r="G663" s="115"/>
      <c r="H663" s="115"/>
      <c r="I663" s="115"/>
      <c r="J663" s="115"/>
      <c r="K663" s="115"/>
      <c r="L663" s="115"/>
      <c r="M663" s="115"/>
      <c r="N663" s="119"/>
      <c r="O663" s="119"/>
      <c r="P663" s="119"/>
    </row>
    <row r="664" spans="1:16" customFormat="1">
      <c r="A664" s="119"/>
      <c r="B664" s="119"/>
      <c r="C664" s="119"/>
      <c r="D664" s="119"/>
      <c r="E664" s="115"/>
      <c r="F664" s="115"/>
      <c r="G664" s="115"/>
      <c r="H664" s="115"/>
      <c r="I664" s="115"/>
      <c r="J664" s="115"/>
      <c r="K664" s="115"/>
      <c r="L664" s="115"/>
      <c r="M664" s="115"/>
      <c r="N664" s="119"/>
      <c r="O664" s="119"/>
      <c r="P664" s="119"/>
    </row>
    <row r="665" spans="1:16" customFormat="1">
      <c r="A665" s="119"/>
      <c r="B665" s="119"/>
      <c r="C665" s="119"/>
      <c r="D665" s="119"/>
      <c r="E665" s="115"/>
      <c r="F665" s="115"/>
      <c r="G665" s="115"/>
      <c r="H665" s="115"/>
      <c r="I665" s="115"/>
      <c r="J665" s="115"/>
      <c r="K665" s="115"/>
      <c r="L665" s="115"/>
      <c r="M665" s="115"/>
      <c r="N665" s="119"/>
      <c r="O665" s="119"/>
      <c r="P665" s="119"/>
    </row>
    <row r="666" spans="1:16" customFormat="1">
      <c r="A666" s="119"/>
      <c r="B666" s="119"/>
      <c r="C666" s="119"/>
      <c r="D666" s="119"/>
      <c r="E666" s="115"/>
      <c r="F666" s="115"/>
      <c r="G666" s="115"/>
      <c r="H666" s="115"/>
      <c r="I666" s="115"/>
      <c r="J666" s="115"/>
      <c r="K666" s="115"/>
      <c r="L666" s="115"/>
      <c r="M666" s="115"/>
      <c r="N666" s="119"/>
      <c r="O666" s="119"/>
      <c r="P666" s="119"/>
    </row>
    <row r="667" spans="1:16" customFormat="1">
      <c r="A667" s="119"/>
      <c r="B667" s="119"/>
      <c r="C667" s="119"/>
      <c r="D667" s="119"/>
      <c r="E667" s="115"/>
      <c r="F667" s="115"/>
      <c r="G667" s="115"/>
      <c r="H667" s="115"/>
      <c r="I667" s="115"/>
      <c r="J667" s="115"/>
      <c r="K667" s="115"/>
      <c r="L667" s="115"/>
      <c r="M667" s="115"/>
      <c r="N667" s="119"/>
      <c r="O667" s="119"/>
      <c r="P667" s="119"/>
    </row>
    <row r="668" spans="1:16" customFormat="1">
      <c r="A668" s="119"/>
      <c r="B668" s="119"/>
      <c r="C668" s="119"/>
      <c r="D668" s="119"/>
      <c r="E668" s="115"/>
      <c r="F668" s="115"/>
      <c r="G668" s="115"/>
      <c r="H668" s="115"/>
      <c r="I668" s="115"/>
      <c r="J668" s="115"/>
      <c r="K668" s="115"/>
      <c r="L668" s="115"/>
      <c r="M668" s="115"/>
      <c r="N668" s="119"/>
      <c r="O668" s="119"/>
      <c r="P668" s="119"/>
    </row>
    <row r="669" spans="1:16" customFormat="1">
      <c r="A669" s="119"/>
      <c r="B669" s="119"/>
      <c r="C669" s="119"/>
      <c r="D669" s="119"/>
      <c r="E669" s="115"/>
      <c r="F669" s="115"/>
      <c r="G669" s="115"/>
      <c r="H669" s="115"/>
      <c r="I669" s="115"/>
      <c r="J669" s="115"/>
      <c r="K669" s="115"/>
      <c r="L669" s="115"/>
      <c r="M669" s="115"/>
      <c r="N669" s="119"/>
      <c r="O669" s="119"/>
      <c r="P669" s="119"/>
    </row>
    <row r="670" spans="1:16" customFormat="1">
      <c r="A670" s="119"/>
      <c r="B670" s="119"/>
      <c r="C670" s="119"/>
      <c r="D670" s="119"/>
      <c r="E670" s="115"/>
      <c r="F670" s="115"/>
      <c r="G670" s="115"/>
      <c r="H670" s="115"/>
      <c r="I670" s="115"/>
      <c r="J670" s="115"/>
      <c r="K670" s="115"/>
      <c r="L670" s="115"/>
      <c r="M670" s="115"/>
      <c r="N670" s="119"/>
      <c r="O670" s="119"/>
      <c r="P670" s="119"/>
    </row>
    <row r="671" spans="1:16" customFormat="1">
      <c r="A671" s="119"/>
      <c r="B671" s="119"/>
      <c r="C671" s="119"/>
      <c r="D671" s="119"/>
      <c r="E671" s="115"/>
      <c r="F671" s="115"/>
      <c r="G671" s="115"/>
      <c r="H671" s="115"/>
      <c r="I671" s="115"/>
      <c r="J671" s="115"/>
      <c r="K671" s="115"/>
      <c r="L671" s="115"/>
      <c r="M671" s="115"/>
      <c r="N671" s="119"/>
      <c r="O671" s="119"/>
      <c r="P671" s="119"/>
    </row>
    <row r="672" spans="1:16" customFormat="1">
      <c r="A672" s="119"/>
      <c r="B672" s="119"/>
      <c r="C672" s="119"/>
      <c r="D672" s="119"/>
      <c r="E672" s="115"/>
      <c r="F672" s="115"/>
      <c r="G672" s="115"/>
      <c r="H672" s="115"/>
      <c r="I672" s="115"/>
      <c r="J672" s="115"/>
      <c r="K672" s="115"/>
      <c r="L672" s="115"/>
      <c r="M672" s="115"/>
      <c r="N672" s="119"/>
      <c r="O672" s="119"/>
      <c r="P672" s="119"/>
    </row>
    <row r="673" spans="1:16" customFormat="1">
      <c r="A673" s="119"/>
      <c r="B673" s="119"/>
      <c r="C673" s="119"/>
      <c r="D673" s="119"/>
      <c r="E673" s="115"/>
      <c r="F673" s="115"/>
      <c r="G673" s="115"/>
      <c r="H673" s="115"/>
      <c r="I673" s="115"/>
      <c r="J673" s="115"/>
      <c r="K673" s="115"/>
      <c r="L673" s="115"/>
      <c r="M673" s="115"/>
      <c r="N673" s="119"/>
      <c r="O673" s="119"/>
      <c r="P673" s="119"/>
    </row>
    <row r="674" spans="1:16" customFormat="1">
      <c r="A674" s="119"/>
      <c r="B674" s="119"/>
      <c r="C674" s="119"/>
      <c r="D674" s="119"/>
      <c r="E674" s="115"/>
      <c r="F674" s="115"/>
      <c r="G674" s="115"/>
      <c r="H674" s="115"/>
      <c r="I674" s="115"/>
      <c r="J674" s="115"/>
      <c r="K674" s="115"/>
      <c r="L674" s="115"/>
      <c r="M674" s="115"/>
      <c r="N674" s="119"/>
      <c r="O674" s="119"/>
      <c r="P674" s="119"/>
    </row>
    <row r="675" spans="1:16" customFormat="1">
      <c r="A675" s="119"/>
      <c r="B675" s="119"/>
      <c r="C675" s="119"/>
      <c r="D675" s="119"/>
      <c r="E675" s="115"/>
      <c r="F675" s="115"/>
      <c r="G675" s="115"/>
      <c r="H675" s="115"/>
      <c r="I675" s="115"/>
      <c r="J675" s="115"/>
      <c r="K675" s="115"/>
      <c r="L675" s="115"/>
      <c r="M675" s="115"/>
      <c r="N675" s="119"/>
      <c r="O675" s="119"/>
      <c r="P675" s="119"/>
    </row>
    <row r="676" spans="1:16" customFormat="1">
      <c r="A676" s="119"/>
      <c r="B676" s="119"/>
      <c r="C676" s="119"/>
      <c r="D676" s="119"/>
      <c r="E676" s="115"/>
      <c r="F676" s="115"/>
      <c r="G676" s="115"/>
      <c r="H676" s="115"/>
      <c r="I676" s="115"/>
      <c r="J676" s="115"/>
      <c r="K676" s="115"/>
      <c r="L676" s="115"/>
      <c r="M676" s="115"/>
      <c r="N676" s="119"/>
      <c r="O676" s="119"/>
      <c r="P676" s="119"/>
    </row>
    <row r="677" spans="1:16" customFormat="1">
      <c r="A677" s="119"/>
      <c r="B677" s="119"/>
      <c r="C677" s="119"/>
      <c r="D677" s="119"/>
      <c r="E677" s="115"/>
      <c r="F677" s="115"/>
      <c r="G677" s="115"/>
      <c r="H677" s="115"/>
      <c r="I677" s="115"/>
      <c r="J677" s="115"/>
      <c r="K677" s="115"/>
      <c r="L677" s="115"/>
      <c r="M677" s="115"/>
      <c r="N677" s="119"/>
      <c r="O677" s="119"/>
      <c r="P677" s="119"/>
    </row>
    <row r="678" spans="1:16" customFormat="1">
      <c r="A678" s="119"/>
      <c r="B678" s="119"/>
      <c r="C678" s="119"/>
      <c r="D678" s="119"/>
      <c r="E678" s="115"/>
      <c r="F678" s="115"/>
      <c r="G678" s="115"/>
      <c r="H678" s="115"/>
      <c r="I678" s="115"/>
      <c r="J678" s="115"/>
      <c r="K678" s="115"/>
      <c r="L678" s="115"/>
      <c r="M678" s="115"/>
      <c r="N678" s="119"/>
      <c r="O678" s="119"/>
      <c r="P678" s="119"/>
    </row>
    <row r="679" spans="1:16" customFormat="1">
      <c r="A679" s="119"/>
      <c r="B679" s="119"/>
      <c r="C679" s="119"/>
      <c r="D679" s="119"/>
      <c r="E679" s="115"/>
      <c r="F679" s="115"/>
      <c r="G679" s="115"/>
      <c r="H679" s="115"/>
      <c r="I679" s="115"/>
      <c r="J679" s="115"/>
      <c r="K679" s="115"/>
      <c r="L679" s="115"/>
      <c r="M679" s="115"/>
      <c r="N679" s="119"/>
      <c r="O679" s="119"/>
      <c r="P679" s="119"/>
    </row>
    <row r="680" spans="1:16" customFormat="1">
      <c r="A680" s="119"/>
      <c r="B680" s="119"/>
      <c r="C680" s="119"/>
      <c r="D680" s="119"/>
      <c r="E680" s="115"/>
      <c r="F680" s="115"/>
      <c r="G680" s="115"/>
      <c r="H680" s="115"/>
      <c r="I680" s="115"/>
      <c r="J680" s="115"/>
      <c r="K680" s="115"/>
      <c r="L680" s="115"/>
      <c r="M680" s="115"/>
      <c r="N680" s="119"/>
      <c r="O680" s="119"/>
      <c r="P680" s="119"/>
    </row>
    <row r="681" spans="1:16" customFormat="1">
      <c r="A681" s="119"/>
      <c r="B681" s="119"/>
      <c r="C681" s="119"/>
      <c r="D681" s="119"/>
      <c r="E681" s="115"/>
      <c r="F681" s="115"/>
      <c r="G681" s="115"/>
      <c r="H681" s="115"/>
      <c r="I681" s="115"/>
      <c r="J681" s="115"/>
      <c r="K681" s="115"/>
      <c r="L681" s="115"/>
      <c r="M681" s="115"/>
      <c r="N681" s="119"/>
      <c r="O681" s="119"/>
      <c r="P681" s="119"/>
    </row>
    <row r="682" spans="1:16" customFormat="1">
      <c r="A682" s="119"/>
      <c r="B682" s="119"/>
      <c r="C682" s="119"/>
      <c r="D682" s="119"/>
      <c r="E682" s="115"/>
      <c r="F682" s="115"/>
      <c r="G682" s="115"/>
      <c r="H682" s="115"/>
      <c r="I682" s="115"/>
      <c r="J682" s="115"/>
      <c r="K682" s="115"/>
      <c r="L682" s="115"/>
      <c r="M682" s="115"/>
      <c r="N682" s="119"/>
      <c r="O682" s="119"/>
      <c r="P682" s="119"/>
    </row>
    <row r="683" spans="1:16" customFormat="1">
      <c r="A683" s="119"/>
      <c r="B683" s="119"/>
      <c r="C683" s="119"/>
      <c r="D683" s="119"/>
      <c r="E683" s="115"/>
      <c r="F683" s="115"/>
      <c r="G683" s="115"/>
      <c r="H683" s="115"/>
      <c r="I683" s="115"/>
      <c r="J683" s="115"/>
      <c r="K683" s="115"/>
      <c r="L683" s="115"/>
      <c r="M683" s="115"/>
      <c r="N683" s="119"/>
      <c r="O683" s="119"/>
      <c r="P683" s="119"/>
    </row>
    <row r="684" spans="1:16" customFormat="1">
      <c r="A684" s="119"/>
      <c r="B684" s="119"/>
      <c r="C684" s="119"/>
      <c r="D684" s="119"/>
      <c r="E684" s="115"/>
      <c r="F684" s="115"/>
      <c r="G684" s="115"/>
      <c r="H684" s="115"/>
      <c r="I684" s="115"/>
      <c r="J684" s="115"/>
      <c r="K684" s="115"/>
      <c r="L684" s="115"/>
      <c r="M684" s="115"/>
      <c r="N684" s="119"/>
      <c r="O684" s="119"/>
      <c r="P684" s="119"/>
    </row>
    <row r="685" spans="1:16" customFormat="1">
      <c r="A685" s="119"/>
      <c r="B685" s="119"/>
      <c r="C685" s="119"/>
      <c r="D685" s="119"/>
      <c r="E685" s="115"/>
      <c r="F685" s="115"/>
      <c r="G685" s="115"/>
      <c r="H685" s="115"/>
      <c r="I685" s="115"/>
      <c r="J685" s="115"/>
      <c r="K685" s="115"/>
      <c r="L685" s="115"/>
      <c r="M685" s="115"/>
      <c r="N685" s="119"/>
      <c r="O685" s="119"/>
      <c r="P685" s="119"/>
    </row>
    <row r="686" spans="1:16" customFormat="1">
      <c r="A686" s="119"/>
      <c r="B686" s="119"/>
      <c r="C686" s="119"/>
      <c r="D686" s="119"/>
      <c r="E686" s="115"/>
      <c r="F686" s="115"/>
      <c r="G686" s="115"/>
      <c r="H686" s="115"/>
      <c r="I686" s="115"/>
      <c r="J686" s="115"/>
      <c r="K686" s="115"/>
      <c r="L686" s="115"/>
      <c r="M686" s="115"/>
      <c r="N686" s="119"/>
      <c r="O686" s="119"/>
      <c r="P686" s="119"/>
    </row>
    <row r="687" spans="1:16" customFormat="1">
      <c r="A687" s="119"/>
      <c r="B687" s="119"/>
      <c r="C687" s="119"/>
      <c r="D687" s="119"/>
      <c r="E687" s="115"/>
      <c r="F687" s="115"/>
      <c r="G687" s="115"/>
      <c r="H687" s="115"/>
      <c r="I687" s="115"/>
      <c r="J687" s="115"/>
      <c r="K687" s="115"/>
      <c r="L687" s="115"/>
      <c r="M687" s="115"/>
      <c r="N687" s="119"/>
      <c r="O687" s="119"/>
      <c r="P687" s="119"/>
    </row>
    <row r="688" spans="1:16" customFormat="1">
      <c r="A688" s="119"/>
      <c r="B688" s="119"/>
      <c r="C688" s="119"/>
      <c r="D688" s="119"/>
      <c r="E688" s="115"/>
      <c r="F688" s="115"/>
      <c r="G688" s="115"/>
      <c r="H688" s="115"/>
      <c r="I688" s="115"/>
      <c r="J688" s="115"/>
      <c r="K688" s="115"/>
      <c r="L688" s="115"/>
      <c r="M688" s="115"/>
      <c r="N688" s="119"/>
      <c r="O688" s="119"/>
      <c r="P688" s="119"/>
    </row>
    <row r="689" spans="1:16" customFormat="1">
      <c r="A689" s="119"/>
      <c r="B689" s="119"/>
      <c r="C689" s="119"/>
      <c r="D689" s="119"/>
      <c r="E689" s="115"/>
      <c r="F689" s="115"/>
      <c r="G689" s="115"/>
      <c r="H689" s="115"/>
      <c r="I689" s="115"/>
      <c r="J689" s="115"/>
      <c r="K689" s="115"/>
      <c r="L689" s="115"/>
      <c r="M689" s="115"/>
      <c r="N689" s="119"/>
      <c r="O689" s="119"/>
      <c r="P689" s="119"/>
    </row>
    <row r="690" spans="1:16" customFormat="1">
      <c r="A690" s="119"/>
      <c r="B690" s="119"/>
      <c r="C690" s="119"/>
      <c r="D690" s="119"/>
      <c r="E690" s="115"/>
      <c r="F690" s="115"/>
      <c r="G690" s="115"/>
      <c r="H690" s="115"/>
      <c r="I690" s="115"/>
      <c r="J690" s="115"/>
      <c r="K690" s="115"/>
      <c r="L690" s="115"/>
      <c r="M690" s="115"/>
      <c r="N690" s="119"/>
      <c r="O690" s="119"/>
      <c r="P690" s="119"/>
    </row>
    <row r="691" spans="1:16" customFormat="1">
      <c r="A691" s="119"/>
      <c r="B691" s="119"/>
      <c r="C691" s="119"/>
      <c r="D691" s="119"/>
      <c r="E691" s="115"/>
      <c r="F691" s="115"/>
      <c r="G691" s="115"/>
      <c r="H691" s="115"/>
      <c r="I691" s="115"/>
      <c r="J691" s="115"/>
      <c r="K691" s="115"/>
      <c r="L691" s="115"/>
      <c r="M691" s="115"/>
      <c r="N691" s="119"/>
      <c r="O691" s="119"/>
      <c r="P691" s="119"/>
    </row>
    <row r="692" spans="1:16" customFormat="1">
      <c r="A692" s="119"/>
      <c r="B692" s="119"/>
      <c r="C692" s="119"/>
      <c r="D692" s="119"/>
      <c r="E692" s="115"/>
      <c r="F692" s="115"/>
      <c r="G692" s="115"/>
      <c r="H692" s="115"/>
      <c r="I692" s="115"/>
      <c r="J692" s="115"/>
      <c r="K692" s="115"/>
      <c r="L692" s="115"/>
      <c r="M692" s="115"/>
      <c r="N692" s="119"/>
      <c r="O692" s="119"/>
      <c r="P692" s="119"/>
    </row>
    <row r="693" spans="1:16" customFormat="1">
      <c r="A693" s="119"/>
      <c r="B693" s="119"/>
      <c r="C693" s="119"/>
      <c r="D693" s="119"/>
      <c r="E693" s="115"/>
      <c r="F693" s="115"/>
      <c r="G693" s="115"/>
      <c r="H693" s="115"/>
      <c r="I693" s="115"/>
      <c r="J693" s="115"/>
      <c r="K693" s="115"/>
      <c r="L693" s="115"/>
      <c r="M693" s="115"/>
      <c r="N693" s="119"/>
      <c r="O693" s="119"/>
      <c r="P693" s="119"/>
    </row>
    <row r="694" spans="1:16" customFormat="1">
      <c r="A694" s="119"/>
      <c r="B694" s="119"/>
      <c r="C694" s="119"/>
      <c r="D694" s="119"/>
      <c r="E694" s="115"/>
      <c r="F694" s="115"/>
      <c r="G694" s="115"/>
      <c r="H694" s="115"/>
      <c r="I694" s="115"/>
      <c r="J694" s="115"/>
      <c r="K694" s="115"/>
      <c r="L694" s="115"/>
      <c r="M694" s="115"/>
      <c r="N694" s="119"/>
      <c r="O694" s="119"/>
      <c r="P694" s="119"/>
    </row>
    <row r="695" spans="1:16" customFormat="1">
      <c r="A695" s="119"/>
      <c r="B695" s="119"/>
      <c r="C695" s="119"/>
      <c r="D695" s="119"/>
      <c r="E695" s="115"/>
      <c r="F695" s="115"/>
      <c r="G695" s="115"/>
      <c r="H695" s="115"/>
      <c r="I695" s="115"/>
      <c r="J695" s="115"/>
      <c r="K695" s="115"/>
      <c r="L695" s="115"/>
      <c r="M695" s="115"/>
      <c r="N695" s="119"/>
      <c r="O695" s="119"/>
      <c r="P695" s="119"/>
    </row>
    <row r="696" spans="1:16" customFormat="1">
      <c r="A696" s="119"/>
      <c r="B696" s="119"/>
      <c r="C696" s="119"/>
      <c r="D696" s="119"/>
      <c r="E696" s="115"/>
      <c r="F696" s="115"/>
      <c r="G696" s="115"/>
      <c r="H696" s="115"/>
      <c r="I696" s="115"/>
      <c r="J696" s="115"/>
      <c r="K696" s="115"/>
      <c r="L696" s="115"/>
      <c r="M696" s="115"/>
      <c r="N696" s="119"/>
      <c r="O696" s="119"/>
      <c r="P696" s="119"/>
    </row>
    <row r="697" spans="1:16" customFormat="1">
      <c r="A697" s="119"/>
      <c r="B697" s="119"/>
      <c r="C697" s="119"/>
      <c r="D697" s="119"/>
      <c r="E697" s="115"/>
      <c r="F697" s="115"/>
      <c r="G697" s="115"/>
      <c r="H697" s="115"/>
      <c r="I697" s="115"/>
      <c r="J697" s="115"/>
      <c r="K697" s="115"/>
      <c r="L697" s="115"/>
      <c r="M697" s="115"/>
      <c r="N697" s="119"/>
      <c r="O697" s="119"/>
      <c r="P697" s="119"/>
    </row>
    <row r="698" spans="1:16" customFormat="1">
      <c r="A698" s="119"/>
      <c r="B698" s="119"/>
      <c r="C698" s="119"/>
      <c r="D698" s="119"/>
      <c r="E698" s="115"/>
      <c r="F698" s="115"/>
      <c r="G698" s="115"/>
      <c r="H698" s="115"/>
      <c r="I698" s="115"/>
      <c r="J698" s="115"/>
      <c r="K698" s="115"/>
      <c r="L698" s="115"/>
      <c r="M698" s="115"/>
      <c r="N698" s="119"/>
      <c r="O698" s="119"/>
      <c r="P698" s="119"/>
    </row>
    <row r="699" spans="1:16" customFormat="1">
      <c r="A699" s="119"/>
      <c r="B699" s="119"/>
      <c r="C699" s="119"/>
      <c r="D699" s="119"/>
      <c r="E699" s="115"/>
      <c r="F699" s="115"/>
      <c r="G699" s="115"/>
      <c r="H699" s="115"/>
      <c r="I699" s="115"/>
      <c r="J699" s="115"/>
      <c r="K699" s="115"/>
      <c r="L699" s="115"/>
      <c r="M699" s="115"/>
      <c r="N699" s="119"/>
      <c r="O699" s="119"/>
      <c r="P699" s="119"/>
    </row>
    <row r="700" spans="1:16" customFormat="1">
      <c r="A700" s="119"/>
      <c r="B700" s="119"/>
      <c r="C700" s="119"/>
      <c r="D700" s="119"/>
      <c r="E700" s="115"/>
      <c r="F700" s="115"/>
      <c r="G700" s="115"/>
      <c r="H700" s="115"/>
      <c r="I700" s="115"/>
      <c r="J700" s="115"/>
      <c r="K700" s="115"/>
      <c r="L700" s="115"/>
      <c r="M700" s="115"/>
      <c r="N700" s="119"/>
      <c r="O700" s="119"/>
      <c r="P700" s="119"/>
    </row>
    <row r="701" spans="1:16" customFormat="1">
      <c r="A701" s="119"/>
      <c r="B701" s="119"/>
      <c r="C701" s="119"/>
      <c r="D701" s="119"/>
      <c r="E701" s="115"/>
      <c r="F701" s="115"/>
      <c r="G701" s="115"/>
      <c r="H701" s="115"/>
      <c r="I701" s="115"/>
      <c r="J701" s="115"/>
      <c r="K701" s="115"/>
      <c r="L701" s="115"/>
      <c r="M701" s="115"/>
      <c r="N701" s="119"/>
      <c r="O701" s="119"/>
      <c r="P701" s="119"/>
    </row>
    <row r="702" spans="1:16" customFormat="1">
      <c r="A702" s="119"/>
      <c r="B702" s="119"/>
      <c r="C702" s="119"/>
      <c r="D702" s="119"/>
      <c r="E702" s="115"/>
      <c r="F702" s="115"/>
      <c r="G702" s="115"/>
      <c r="H702" s="115"/>
      <c r="I702" s="115"/>
      <c r="J702" s="115"/>
      <c r="K702" s="115"/>
      <c r="L702" s="115"/>
      <c r="M702" s="115"/>
      <c r="N702" s="119"/>
      <c r="O702" s="119"/>
      <c r="P702" s="119"/>
    </row>
    <row r="703" spans="1:16" customFormat="1">
      <c r="A703" s="119"/>
      <c r="B703" s="119"/>
      <c r="C703" s="119"/>
      <c r="D703" s="119"/>
      <c r="E703" s="115"/>
      <c r="F703" s="115"/>
      <c r="G703" s="115"/>
      <c r="H703" s="115"/>
      <c r="I703" s="115"/>
      <c r="J703" s="115"/>
      <c r="K703" s="115"/>
      <c r="L703" s="115"/>
      <c r="M703" s="115"/>
      <c r="N703" s="119"/>
      <c r="O703" s="119"/>
      <c r="P703" s="119"/>
    </row>
    <row r="704" spans="1:16" customFormat="1">
      <c r="A704" s="119"/>
      <c r="B704" s="119"/>
      <c r="C704" s="119"/>
      <c r="D704" s="119"/>
      <c r="E704" s="115"/>
      <c r="F704" s="115"/>
      <c r="G704" s="115"/>
      <c r="H704" s="115"/>
      <c r="I704" s="115"/>
      <c r="J704" s="115"/>
      <c r="K704" s="115"/>
      <c r="L704" s="115"/>
      <c r="M704" s="115"/>
      <c r="N704" s="119"/>
      <c r="O704" s="119"/>
      <c r="P704" s="119"/>
    </row>
    <row r="705" spans="1:16" customFormat="1">
      <c r="A705" s="119"/>
      <c r="B705" s="119"/>
      <c r="C705" s="119"/>
      <c r="D705" s="119"/>
      <c r="E705" s="115"/>
      <c r="F705" s="115"/>
      <c r="G705" s="115"/>
      <c r="H705" s="115"/>
      <c r="I705" s="115"/>
      <c r="J705" s="115"/>
      <c r="K705" s="115"/>
      <c r="L705" s="115"/>
      <c r="M705" s="115"/>
      <c r="N705" s="119"/>
      <c r="O705" s="119"/>
      <c r="P705" s="119"/>
    </row>
    <row r="706" spans="1:16" customFormat="1">
      <c r="A706" s="119"/>
      <c r="B706" s="119"/>
      <c r="C706" s="119"/>
      <c r="D706" s="119"/>
      <c r="E706" s="115"/>
      <c r="F706" s="115"/>
      <c r="G706" s="115"/>
      <c r="H706" s="115"/>
      <c r="I706" s="115"/>
      <c r="J706" s="115"/>
      <c r="K706" s="115"/>
      <c r="L706" s="115"/>
      <c r="M706" s="115"/>
      <c r="N706" s="119"/>
      <c r="O706" s="119"/>
      <c r="P706" s="119"/>
    </row>
    <row r="707" spans="1:16" customFormat="1">
      <c r="A707" s="119"/>
      <c r="B707" s="119"/>
      <c r="C707" s="119"/>
      <c r="D707" s="119"/>
      <c r="E707" s="115"/>
      <c r="F707" s="115"/>
      <c r="G707" s="115"/>
      <c r="H707" s="115"/>
      <c r="I707" s="115"/>
      <c r="J707" s="115"/>
      <c r="K707" s="115"/>
      <c r="L707" s="115"/>
      <c r="M707" s="115"/>
      <c r="N707" s="119"/>
      <c r="O707" s="119"/>
      <c r="P707" s="119"/>
    </row>
    <row r="708" spans="1:16" customFormat="1">
      <c r="A708" s="119"/>
      <c r="B708" s="119"/>
      <c r="C708" s="119"/>
      <c r="D708" s="119"/>
      <c r="E708" s="115"/>
      <c r="F708" s="115"/>
      <c r="G708" s="115"/>
      <c r="H708" s="115"/>
      <c r="I708" s="115"/>
      <c r="J708" s="115"/>
      <c r="K708" s="115"/>
      <c r="L708" s="115"/>
      <c r="M708" s="115"/>
      <c r="N708" s="119"/>
      <c r="O708" s="119"/>
      <c r="P708" s="119"/>
    </row>
    <row r="709" spans="1:16" customFormat="1">
      <c r="A709" s="119"/>
      <c r="B709" s="119"/>
      <c r="C709" s="119"/>
      <c r="D709" s="119"/>
      <c r="E709" s="115"/>
      <c r="F709" s="115"/>
      <c r="G709" s="115"/>
      <c r="H709" s="115"/>
      <c r="I709" s="115"/>
      <c r="J709" s="115"/>
      <c r="K709" s="115"/>
      <c r="L709" s="115"/>
      <c r="M709" s="115"/>
      <c r="N709" s="119"/>
      <c r="O709" s="119"/>
      <c r="P709" s="119"/>
    </row>
    <row r="710" spans="1:16" customFormat="1">
      <c r="A710" s="119"/>
      <c r="B710" s="119"/>
      <c r="C710" s="119"/>
      <c r="D710" s="119"/>
      <c r="E710" s="115"/>
      <c r="F710" s="115"/>
      <c r="G710" s="115"/>
      <c r="H710" s="115"/>
      <c r="I710" s="115"/>
      <c r="J710" s="115"/>
      <c r="K710" s="115"/>
      <c r="L710" s="115"/>
      <c r="M710" s="115"/>
      <c r="N710" s="119"/>
      <c r="O710" s="119"/>
      <c r="P710" s="119"/>
    </row>
    <row r="711" spans="1:16" customFormat="1">
      <c r="A711" s="119"/>
      <c r="B711" s="119"/>
      <c r="C711" s="119"/>
      <c r="D711" s="119"/>
      <c r="E711" s="115"/>
      <c r="F711" s="115"/>
      <c r="G711" s="115"/>
      <c r="H711" s="115"/>
      <c r="I711" s="115"/>
      <c r="J711" s="115"/>
      <c r="K711" s="115"/>
      <c r="L711" s="115"/>
      <c r="M711" s="115"/>
      <c r="N711" s="119"/>
      <c r="O711" s="119"/>
      <c r="P711" s="119"/>
    </row>
    <row r="712" spans="1:16" customFormat="1">
      <c r="A712" s="119"/>
      <c r="B712" s="119"/>
      <c r="C712" s="119"/>
      <c r="D712" s="119"/>
      <c r="E712" s="115"/>
      <c r="F712" s="115"/>
      <c r="G712" s="115"/>
      <c r="H712" s="115"/>
      <c r="I712" s="115"/>
      <c r="J712" s="115"/>
      <c r="K712" s="115"/>
      <c r="L712" s="115"/>
      <c r="M712" s="115"/>
      <c r="N712" s="119"/>
      <c r="O712" s="119"/>
      <c r="P712" s="119"/>
    </row>
    <row r="713" spans="1:16" customFormat="1">
      <c r="A713" s="119"/>
      <c r="B713" s="119"/>
      <c r="C713" s="119"/>
      <c r="D713" s="119"/>
      <c r="E713" s="115"/>
      <c r="F713" s="115"/>
      <c r="G713" s="115"/>
      <c r="H713" s="115"/>
      <c r="I713" s="115"/>
      <c r="J713" s="115"/>
      <c r="K713" s="115"/>
      <c r="L713" s="115"/>
      <c r="M713" s="115"/>
      <c r="N713" s="119"/>
      <c r="O713" s="119"/>
      <c r="P713" s="119"/>
    </row>
    <row r="714" spans="1:16" customFormat="1">
      <c r="A714" s="119"/>
      <c r="B714" s="119"/>
      <c r="C714" s="119"/>
      <c r="D714" s="119"/>
      <c r="E714" s="115"/>
      <c r="F714" s="115"/>
      <c r="G714" s="115"/>
      <c r="H714" s="115"/>
      <c r="I714" s="115"/>
      <c r="J714" s="115"/>
      <c r="K714" s="115"/>
      <c r="L714" s="115"/>
      <c r="M714" s="115"/>
      <c r="N714" s="119"/>
      <c r="O714" s="119"/>
      <c r="P714" s="119"/>
    </row>
    <row r="715" spans="1:16" customFormat="1">
      <c r="A715" s="119"/>
      <c r="B715" s="119"/>
      <c r="C715" s="119"/>
      <c r="D715" s="119"/>
      <c r="E715" s="115"/>
      <c r="F715" s="115"/>
      <c r="G715" s="115"/>
      <c r="H715" s="115"/>
      <c r="I715" s="115"/>
      <c r="J715" s="115"/>
      <c r="K715" s="115"/>
      <c r="L715" s="115"/>
      <c r="M715" s="115"/>
      <c r="N715" s="119"/>
      <c r="O715" s="119"/>
      <c r="P715" s="119"/>
    </row>
    <row r="716" spans="1:16" customFormat="1">
      <c r="A716" s="119"/>
      <c r="B716" s="119"/>
      <c r="C716" s="119"/>
      <c r="D716" s="119"/>
      <c r="E716" s="115"/>
      <c r="F716" s="115"/>
      <c r="G716" s="115"/>
      <c r="H716" s="115"/>
      <c r="I716" s="115"/>
      <c r="J716" s="115"/>
      <c r="K716" s="115"/>
      <c r="L716" s="115"/>
      <c r="M716" s="115"/>
      <c r="N716" s="119"/>
      <c r="O716" s="119"/>
      <c r="P716" s="119"/>
    </row>
    <row r="717" spans="1:16" customFormat="1">
      <c r="A717" s="119"/>
      <c r="B717" s="119"/>
      <c r="C717" s="119"/>
      <c r="D717" s="119"/>
      <c r="E717" s="115"/>
      <c r="F717" s="115"/>
      <c r="G717" s="115"/>
      <c r="H717" s="115"/>
      <c r="I717" s="115"/>
      <c r="J717" s="115"/>
      <c r="K717" s="115"/>
      <c r="L717" s="115"/>
      <c r="M717" s="115"/>
      <c r="N717" s="119"/>
      <c r="O717" s="119"/>
      <c r="P717" s="119"/>
    </row>
    <row r="718" spans="1:16" customFormat="1">
      <c r="A718" s="119"/>
      <c r="B718" s="119"/>
      <c r="C718" s="119"/>
      <c r="D718" s="119"/>
      <c r="E718" s="115"/>
      <c r="F718" s="115"/>
      <c r="G718" s="115"/>
      <c r="H718" s="115"/>
      <c r="I718" s="115"/>
      <c r="J718" s="115"/>
      <c r="K718" s="115"/>
      <c r="L718" s="115"/>
      <c r="M718" s="115"/>
      <c r="N718" s="119"/>
      <c r="O718" s="119"/>
      <c r="P718" s="119"/>
    </row>
    <row r="719" spans="1:16" customFormat="1">
      <c r="A719" s="119"/>
      <c r="B719" s="119"/>
      <c r="C719" s="119"/>
      <c r="D719" s="119"/>
      <c r="E719" s="115"/>
      <c r="F719" s="115"/>
      <c r="G719" s="115"/>
      <c r="H719" s="115"/>
      <c r="I719" s="115"/>
      <c r="J719" s="115"/>
      <c r="K719" s="115"/>
      <c r="L719" s="115"/>
      <c r="M719" s="115"/>
      <c r="N719" s="119"/>
      <c r="O719" s="119"/>
      <c r="P719" s="119"/>
    </row>
    <row r="720" spans="1:16" customFormat="1">
      <c r="A720" s="119"/>
      <c r="B720" s="119"/>
      <c r="C720" s="119"/>
      <c r="D720" s="119"/>
      <c r="E720" s="115"/>
      <c r="F720" s="115"/>
      <c r="G720" s="115"/>
      <c r="H720" s="115"/>
      <c r="I720" s="115"/>
      <c r="J720" s="115"/>
      <c r="K720" s="115"/>
      <c r="L720" s="115"/>
      <c r="M720" s="115"/>
      <c r="N720" s="119"/>
      <c r="O720" s="119"/>
      <c r="P720" s="119"/>
    </row>
    <row r="721" spans="1:16" customFormat="1">
      <c r="A721" s="119"/>
      <c r="B721" s="119"/>
      <c r="C721" s="119"/>
      <c r="D721" s="119"/>
      <c r="E721" s="115"/>
      <c r="F721" s="115"/>
      <c r="G721" s="115"/>
      <c r="H721" s="115"/>
      <c r="I721" s="115"/>
      <c r="J721" s="115"/>
      <c r="K721" s="115"/>
      <c r="L721" s="115"/>
      <c r="M721" s="115"/>
      <c r="N721" s="119"/>
      <c r="O721" s="119"/>
      <c r="P721" s="119"/>
    </row>
    <row r="722" spans="1:16" customFormat="1">
      <c r="A722" s="119"/>
      <c r="B722" s="119"/>
      <c r="C722" s="119"/>
      <c r="D722" s="119"/>
      <c r="E722" s="115"/>
      <c r="F722" s="115"/>
      <c r="G722" s="115"/>
      <c r="H722" s="115"/>
      <c r="I722" s="115"/>
      <c r="J722" s="115"/>
      <c r="K722" s="115"/>
      <c r="L722" s="115"/>
      <c r="M722" s="115"/>
      <c r="N722" s="119"/>
      <c r="O722" s="119"/>
      <c r="P722" s="119"/>
    </row>
    <row r="723" spans="1:16" customFormat="1">
      <c r="A723" s="119"/>
      <c r="B723" s="119"/>
      <c r="C723" s="119"/>
      <c r="D723" s="119"/>
      <c r="E723" s="115"/>
      <c r="F723" s="115"/>
      <c r="G723" s="115"/>
      <c r="H723" s="115"/>
      <c r="I723" s="115"/>
      <c r="J723" s="115"/>
      <c r="K723" s="115"/>
      <c r="L723" s="115"/>
      <c r="M723" s="115"/>
      <c r="N723" s="119"/>
      <c r="O723" s="119"/>
      <c r="P723" s="119"/>
    </row>
    <row r="724" spans="1:16" customFormat="1">
      <c r="A724" s="119"/>
      <c r="B724" s="119"/>
      <c r="C724" s="119"/>
      <c r="D724" s="119"/>
      <c r="E724" s="115"/>
      <c r="F724" s="115"/>
      <c r="G724" s="115"/>
      <c r="H724" s="115"/>
      <c r="I724" s="115"/>
      <c r="J724" s="115"/>
      <c r="K724" s="115"/>
      <c r="L724" s="115"/>
      <c r="M724" s="115"/>
      <c r="N724" s="119"/>
      <c r="O724" s="119"/>
      <c r="P724" s="119"/>
    </row>
    <row r="725" spans="1:16" customFormat="1">
      <c r="A725" s="119"/>
      <c r="B725" s="119"/>
      <c r="C725" s="119"/>
      <c r="D725" s="119"/>
      <c r="E725" s="115"/>
      <c r="F725" s="115"/>
      <c r="G725" s="115"/>
      <c r="H725" s="115"/>
      <c r="I725" s="115"/>
      <c r="J725" s="115"/>
      <c r="K725" s="115"/>
      <c r="L725" s="115"/>
      <c r="M725" s="115"/>
      <c r="N725" s="119"/>
      <c r="O725" s="119"/>
      <c r="P725" s="119"/>
    </row>
    <row r="726" spans="1:16" customFormat="1">
      <c r="A726" s="119"/>
      <c r="B726" s="119"/>
      <c r="C726" s="119"/>
      <c r="D726" s="119"/>
      <c r="E726" s="115"/>
      <c r="F726" s="115"/>
      <c r="G726" s="115"/>
      <c r="H726" s="115"/>
      <c r="I726" s="115"/>
      <c r="J726" s="115"/>
      <c r="K726" s="115"/>
      <c r="L726" s="115"/>
      <c r="M726" s="115"/>
      <c r="N726" s="119"/>
      <c r="O726" s="119"/>
      <c r="P726" s="119"/>
    </row>
    <row r="727" spans="1:16" customFormat="1">
      <c r="A727" s="119"/>
      <c r="B727" s="119"/>
      <c r="C727" s="119"/>
      <c r="D727" s="119"/>
      <c r="E727" s="115"/>
      <c r="F727" s="115"/>
      <c r="G727" s="115"/>
      <c r="H727" s="115"/>
      <c r="I727" s="115"/>
      <c r="J727" s="115"/>
      <c r="K727" s="115"/>
      <c r="L727" s="115"/>
      <c r="M727" s="115"/>
      <c r="N727" s="119"/>
      <c r="O727" s="119"/>
      <c r="P727" s="119"/>
    </row>
    <row r="728" spans="1:16" customFormat="1">
      <c r="A728" s="119"/>
      <c r="B728" s="119"/>
      <c r="C728" s="119"/>
      <c r="D728" s="119"/>
      <c r="E728" s="115"/>
      <c r="F728" s="115"/>
      <c r="G728" s="115"/>
      <c r="H728" s="115"/>
      <c r="I728" s="115"/>
      <c r="J728" s="115"/>
      <c r="K728" s="115"/>
      <c r="L728" s="115"/>
      <c r="M728" s="115"/>
      <c r="N728" s="119"/>
      <c r="O728" s="119"/>
      <c r="P728" s="119"/>
    </row>
    <row r="729" spans="1:16" customFormat="1">
      <c r="A729" s="119"/>
      <c r="B729" s="119"/>
      <c r="C729" s="119"/>
      <c r="D729" s="119"/>
      <c r="E729" s="115"/>
      <c r="F729" s="115"/>
      <c r="G729" s="115"/>
      <c r="H729" s="115"/>
      <c r="I729" s="115"/>
      <c r="J729" s="115"/>
      <c r="K729" s="115"/>
      <c r="L729" s="115"/>
      <c r="M729" s="115"/>
      <c r="N729" s="119"/>
      <c r="O729" s="119"/>
      <c r="P729" s="119"/>
    </row>
    <row r="730" spans="1:16" customFormat="1">
      <c r="A730" s="119"/>
      <c r="B730" s="119"/>
      <c r="C730" s="119"/>
      <c r="D730" s="119"/>
      <c r="E730" s="115"/>
      <c r="F730" s="115"/>
      <c r="G730" s="115"/>
      <c r="H730" s="115"/>
      <c r="I730" s="115"/>
      <c r="J730" s="115"/>
      <c r="K730" s="115"/>
      <c r="L730" s="115"/>
      <c r="M730" s="115"/>
      <c r="N730" s="119"/>
      <c r="O730" s="119"/>
      <c r="P730" s="119"/>
    </row>
    <row r="731" spans="1:16" customFormat="1">
      <c r="A731" s="119"/>
      <c r="B731" s="119"/>
      <c r="C731" s="119"/>
      <c r="D731" s="119"/>
      <c r="E731" s="115"/>
      <c r="F731" s="115"/>
      <c r="G731" s="115"/>
      <c r="H731" s="115"/>
      <c r="I731" s="115"/>
      <c r="J731" s="115"/>
      <c r="K731" s="115"/>
      <c r="L731" s="115"/>
      <c r="M731" s="115"/>
      <c r="N731" s="119"/>
      <c r="O731" s="119"/>
      <c r="P731" s="119"/>
    </row>
    <row r="732" spans="1:16" customFormat="1">
      <c r="A732" s="119"/>
      <c r="B732" s="119"/>
      <c r="C732" s="119"/>
      <c r="D732" s="119"/>
      <c r="E732" s="115"/>
      <c r="F732" s="115"/>
      <c r="G732" s="115"/>
      <c r="H732" s="115"/>
      <c r="I732" s="115"/>
      <c r="J732" s="115"/>
      <c r="K732" s="115"/>
      <c r="L732" s="115"/>
      <c r="M732" s="115"/>
      <c r="N732" s="119"/>
      <c r="O732" s="119"/>
      <c r="P732" s="119"/>
    </row>
    <row r="733" spans="1:16" customFormat="1">
      <c r="A733" s="119"/>
      <c r="B733" s="119"/>
      <c r="C733" s="119"/>
      <c r="D733" s="119"/>
      <c r="E733" s="115"/>
      <c r="F733" s="115"/>
      <c r="G733" s="115"/>
      <c r="H733" s="115"/>
      <c r="I733" s="115"/>
      <c r="J733" s="115"/>
      <c r="K733" s="115"/>
      <c r="L733" s="115"/>
      <c r="M733" s="115"/>
      <c r="N733" s="119"/>
      <c r="O733" s="119"/>
      <c r="P733" s="119"/>
    </row>
    <row r="734" spans="1:16" customFormat="1">
      <c r="A734" s="119"/>
      <c r="B734" s="119"/>
      <c r="C734" s="119"/>
      <c r="D734" s="119"/>
      <c r="E734" s="115"/>
      <c r="F734" s="115"/>
      <c r="G734" s="115"/>
      <c r="H734" s="115"/>
      <c r="I734" s="115"/>
      <c r="J734" s="115"/>
      <c r="K734" s="115"/>
      <c r="L734" s="115"/>
      <c r="M734" s="115"/>
      <c r="N734" s="119"/>
      <c r="O734" s="119"/>
      <c r="P734" s="119"/>
    </row>
    <row r="735" spans="1:16" customFormat="1">
      <c r="A735" s="119"/>
      <c r="B735" s="119"/>
      <c r="C735" s="119"/>
      <c r="D735" s="119"/>
      <c r="E735" s="115"/>
      <c r="F735" s="115"/>
      <c r="G735" s="115"/>
      <c r="H735" s="115"/>
      <c r="I735" s="115"/>
      <c r="J735" s="115"/>
      <c r="K735" s="115"/>
      <c r="L735" s="115"/>
      <c r="M735" s="115"/>
      <c r="N735" s="119"/>
      <c r="O735" s="119"/>
      <c r="P735" s="119"/>
    </row>
    <row r="736" spans="1:16" customFormat="1">
      <c r="A736" s="119"/>
      <c r="B736" s="119"/>
      <c r="C736" s="119"/>
      <c r="D736" s="119"/>
      <c r="E736" s="115"/>
      <c r="F736" s="115"/>
      <c r="G736" s="115"/>
      <c r="H736" s="115"/>
      <c r="I736" s="115"/>
      <c r="J736" s="115"/>
      <c r="K736" s="115"/>
      <c r="L736" s="115"/>
      <c r="M736" s="115"/>
      <c r="N736" s="119"/>
      <c r="O736" s="119"/>
      <c r="P736" s="119"/>
    </row>
    <row r="737" spans="1:16" customFormat="1">
      <c r="A737" s="119"/>
      <c r="B737" s="119"/>
      <c r="C737" s="119"/>
      <c r="D737" s="119"/>
      <c r="E737" s="115"/>
      <c r="F737" s="115"/>
      <c r="G737" s="115"/>
      <c r="H737" s="115"/>
      <c r="I737" s="115"/>
      <c r="J737" s="115"/>
      <c r="K737" s="115"/>
      <c r="L737" s="115"/>
      <c r="M737" s="115"/>
      <c r="N737" s="119"/>
      <c r="O737" s="119"/>
      <c r="P737" s="119"/>
    </row>
    <row r="738" spans="1:16" customFormat="1">
      <c r="A738" s="119"/>
      <c r="B738" s="119"/>
      <c r="C738" s="119"/>
      <c r="D738" s="119"/>
      <c r="E738" s="115"/>
      <c r="F738" s="115"/>
      <c r="G738" s="115"/>
      <c r="H738" s="115"/>
      <c r="I738" s="115"/>
      <c r="J738" s="115"/>
      <c r="K738" s="115"/>
      <c r="L738" s="115"/>
      <c r="M738" s="115"/>
      <c r="N738" s="119"/>
      <c r="O738" s="119"/>
      <c r="P738" s="119"/>
    </row>
    <row r="739" spans="1:16" customFormat="1">
      <c r="A739" s="119"/>
      <c r="B739" s="119"/>
      <c r="C739" s="119"/>
      <c r="D739" s="119"/>
      <c r="E739" s="115"/>
      <c r="F739" s="115"/>
      <c r="G739" s="115"/>
      <c r="H739" s="115"/>
      <c r="I739" s="115"/>
      <c r="J739" s="115"/>
      <c r="K739" s="115"/>
      <c r="L739" s="115"/>
      <c r="M739" s="115"/>
      <c r="N739" s="119"/>
      <c r="O739" s="119"/>
      <c r="P739" s="119"/>
    </row>
    <row r="740" spans="1:16" customFormat="1">
      <c r="A740" s="119"/>
      <c r="B740" s="119"/>
      <c r="C740" s="119"/>
      <c r="D740" s="119"/>
      <c r="E740" s="115"/>
      <c r="F740" s="115"/>
      <c r="G740" s="115"/>
      <c r="H740" s="115"/>
      <c r="I740" s="115"/>
      <c r="J740" s="115"/>
      <c r="K740" s="115"/>
      <c r="L740" s="115"/>
      <c r="M740" s="115"/>
      <c r="N740" s="119"/>
      <c r="O740" s="119"/>
      <c r="P740" s="119"/>
    </row>
    <row r="741" spans="1:16" customFormat="1">
      <c r="A741" s="119"/>
      <c r="B741" s="119"/>
      <c r="C741" s="119"/>
      <c r="D741" s="119"/>
      <c r="E741" s="115"/>
      <c r="F741" s="115"/>
      <c r="G741" s="115"/>
      <c r="H741" s="115"/>
      <c r="I741" s="115"/>
      <c r="J741" s="115"/>
      <c r="K741" s="115"/>
      <c r="L741" s="115"/>
      <c r="M741" s="115"/>
      <c r="N741" s="119"/>
      <c r="O741" s="119"/>
      <c r="P741" s="119"/>
    </row>
    <row r="742" spans="1:16" customFormat="1">
      <c r="A742" s="119"/>
      <c r="B742" s="119"/>
      <c r="C742" s="119"/>
      <c r="D742" s="119"/>
      <c r="E742" s="115"/>
      <c r="F742" s="115"/>
      <c r="G742" s="115"/>
      <c r="H742" s="115"/>
      <c r="I742" s="115"/>
      <c r="J742" s="115"/>
      <c r="K742" s="115"/>
      <c r="L742" s="115"/>
      <c r="M742" s="115"/>
      <c r="N742" s="119"/>
      <c r="O742" s="119"/>
      <c r="P742" s="119"/>
    </row>
    <row r="743" spans="1:16" customFormat="1">
      <c r="A743" s="119"/>
      <c r="B743" s="119"/>
      <c r="C743" s="119"/>
      <c r="D743" s="119"/>
      <c r="E743" s="115"/>
      <c r="F743" s="115"/>
      <c r="G743" s="115"/>
      <c r="H743" s="115"/>
      <c r="I743" s="115"/>
      <c r="J743" s="115"/>
      <c r="K743" s="115"/>
      <c r="L743" s="115"/>
      <c r="M743" s="115"/>
      <c r="N743" s="119"/>
      <c r="O743" s="119"/>
      <c r="P743" s="119"/>
    </row>
    <row r="744" spans="1:16" customFormat="1">
      <c r="A744" s="119"/>
      <c r="B744" s="119"/>
      <c r="C744" s="119"/>
      <c r="D744" s="119"/>
      <c r="E744" s="115"/>
      <c r="F744" s="115"/>
      <c r="G744" s="115"/>
      <c r="H744" s="115"/>
      <c r="I744" s="115"/>
      <c r="J744" s="115"/>
      <c r="K744" s="115"/>
      <c r="L744" s="115"/>
      <c r="M744" s="115"/>
      <c r="N744" s="119"/>
      <c r="O744" s="119"/>
      <c r="P744" s="119"/>
    </row>
    <row r="745" spans="1:16" customFormat="1">
      <c r="A745" s="119"/>
      <c r="B745" s="119"/>
      <c r="C745" s="119"/>
      <c r="D745" s="119"/>
      <c r="E745" s="115"/>
      <c r="F745" s="115"/>
      <c r="G745" s="115"/>
      <c r="H745" s="115"/>
      <c r="I745" s="115"/>
      <c r="J745" s="115"/>
      <c r="K745" s="115"/>
      <c r="L745" s="115"/>
      <c r="M745" s="115"/>
      <c r="N745" s="119"/>
      <c r="O745" s="119"/>
      <c r="P745" s="119"/>
    </row>
    <row r="746" spans="1:16" customFormat="1">
      <c r="A746" s="119"/>
      <c r="B746" s="119"/>
      <c r="C746" s="119"/>
      <c r="D746" s="119"/>
      <c r="E746" s="115"/>
      <c r="F746" s="115"/>
      <c r="G746" s="115"/>
      <c r="H746" s="115"/>
      <c r="I746" s="115"/>
      <c r="J746" s="115"/>
      <c r="K746" s="115"/>
      <c r="L746" s="115"/>
      <c r="M746" s="115"/>
      <c r="N746" s="119"/>
      <c r="O746" s="119"/>
      <c r="P746" s="119"/>
    </row>
    <row r="747" spans="1:16" customFormat="1">
      <c r="A747" s="119"/>
      <c r="B747" s="119"/>
      <c r="C747" s="119"/>
      <c r="D747" s="119"/>
      <c r="E747" s="115"/>
      <c r="F747" s="115"/>
      <c r="G747" s="115"/>
      <c r="H747" s="115"/>
      <c r="I747" s="115"/>
      <c r="J747" s="115"/>
      <c r="K747" s="115"/>
      <c r="L747" s="115"/>
      <c r="M747" s="115"/>
      <c r="N747" s="119"/>
      <c r="O747" s="119"/>
      <c r="P747" s="119"/>
    </row>
    <row r="748" spans="1:16" customFormat="1">
      <c r="A748" s="119"/>
      <c r="B748" s="119"/>
      <c r="C748" s="119"/>
      <c r="D748" s="119"/>
      <c r="E748" s="115"/>
      <c r="F748" s="115"/>
      <c r="G748" s="115"/>
      <c r="H748" s="115"/>
      <c r="I748" s="115"/>
      <c r="J748" s="115"/>
      <c r="K748" s="115"/>
      <c r="L748" s="115"/>
      <c r="M748" s="115"/>
      <c r="N748" s="119"/>
      <c r="O748" s="119"/>
      <c r="P748" s="119"/>
    </row>
    <row r="749" spans="1:16" customFormat="1">
      <c r="A749" s="119"/>
      <c r="B749" s="119"/>
      <c r="C749" s="119"/>
      <c r="D749" s="119"/>
      <c r="E749" s="115"/>
      <c r="F749" s="115"/>
      <c r="G749" s="115"/>
      <c r="H749" s="115"/>
      <c r="I749" s="115"/>
      <c r="J749" s="115"/>
      <c r="K749" s="115"/>
      <c r="L749" s="115"/>
      <c r="M749" s="115"/>
      <c r="N749" s="119"/>
      <c r="O749" s="119"/>
      <c r="P749" s="119"/>
    </row>
    <row r="750" spans="1:16" customFormat="1">
      <c r="A750" s="119"/>
      <c r="B750" s="119"/>
      <c r="C750" s="119"/>
      <c r="D750" s="119"/>
      <c r="E750" s="115"/>
      <c r="F750" s="115"/>
      <c r="G750" s="115"/>
      <c r="H750" s="115"/>
      <c r="I750" s="115"/>
      <c r="J750" s="115"/>
      <c r="K750" s="115"/>
      <c r="L750" s="115"/>
      <c r="M750" s="115"/>
      <c r="N750" s="119"/>
      <c r="O750" s="119"/>
      <c r="P750" s="119"/>
    </row>
    <row r="751" spans="1:16" customFormat="1">
      <c r="A751" s="119"/>
      <c r="B751" s="119"/>
      <c r="C751" s="119"/>
      <c r="D751" s="119"/>
      <c r="E751" s="115"/>
      <c r="F751" s="115"/>
      <c r="G751" s="115"/>
      <c r="H751" s="115"/>
      <c r="I751" s="115"/>
      <c r="J751" s="115"/>
      <c r="K751" s="115"/>
      <c r="L751" s="115"/>
      <c r="M751" s="115"/>
      <c r="N751" s="119"/>
      <c r="O751" s="119"/>
      <c r="P751" s="119"/>
    </row>
    <row r="752" spans="1:16" customFormat="1">
      <c r="A752" s="119"/>
      <c r="B752" s="119"/>
      <c r="C752" s="119"/>
      <c r="D752" s="119"/>
      <c r="E752" s="115"/>
      <c r="F752" s="115"/>
      <c r="G752" s="115"/>
      <c r="H752" s="115"/>
      <c r="I752" s="115"/>
      <c r="J752" s="115"/>
      <c r="K752" s="115"/>
      <c r="L752" s="115"/>
      <c r="M752" s="115"/>
      <c r="N752" s="119"/>
      <c r="O752" s="119"/>
      <c r="P752" s="119"/>
    </row>
    <row r="753" spans="1:16" customFormat="1">
      <c r="A753" s="119"/>
      <c r="B753" s="119"/>
      <c r="C753" s="119"/>
      <c r="D753" s="119"/>
      <c r="E753" s="115"/>
      <c r="F753" s="115"/>
      <c r="G753" s="115"/>
      <c r="H753" s="115"/>
      <c r="I753" s="115"/>
      <c r="J753" s="115"/>
      <c r="K753" s="115"/>
      <c r="L753" s="115"/>
      <c r="M753" s="115"/>
      <c r="N753" s="119"/>
      <c r="O753" s="119"/>
      <c r="P753" s="119"/>
    </row>
    <row r="754" spans="1:16" customFormat="1">
      <c r="A754" s="119"/>
      <c r="B754" s="119"/>
      <c r="C754" s="119"/>
      <c r="D754" s="119"/>
      <c r="E754" s="115"/>
      <c r="F754" s="115"/>
      <c r="G754" s="115"/>
      <c r="H754" s="115"/>
      <c r="I754" s="115"/>
      <c r="J754" s="115"/>
      <c r="K754" s="115"/>
      <c r="L754" s="115"/>
      <c r="M754" s="115"/>
      <c r="N754" s="119"/>
      <c r="O754" s="119"/>
      <c r="P754" s="119"/>
    </row>
    <row r="755" spans="1:16" customFormat="1">
      <c r="A755" s="119"/>
      <c r="B755" s="119"/>
      <c r="C755" s="119"/>
      <c r="D755" s="119"/>
      <c r="E755" s="115"/>
      <c r="F755" s="115"/>
      <c r="G755" s="115"/>
      <c r="H755" s="115"/>
      <c r="I755" s="115"/>
      <c r="J755" s="115"/>
      <c r="K755" s="115"/>
      <c r="L755" s="115"/>
      <c r="M755" s="115"/>
      <c r="N755" s="119"/>
      <c r="O755" s="119"/>
      <c r="P755" s="119"/>
    </row>
    <row r="756" spans="1:16" customFormat="1">
      <c r="A756" s="119"/>
      <c r="B756" s="119"/>
      <c r="C756" s="119"/>
      <c r="D756" s="119"/>
      <c r="E756" s="115"/>
      <c r="F756" s="115"/>
      <c r="G756" s="115"/>
      <c r="H756" s="115"/>
      <c r="I756" s="115"/>
      <c r="J756" s="115"/>
      <c r="K756" s="115"/>
      <c r="L756" s="115"/>
      <c r="M756" s="115"/>
      <c r="N756" s="119"/>
      <c r="O756" s="119"/>
      <c r="P756" s="119"/>
    </row>
    <row r="757" spans="1:16" customFormat="1">
      <c r="A757" s="119"/>
      <c r="B757" s="119"/>
      <c r="C757" s="119"/>
      <c r="D757" s="119"/>
      <c r="E757" s="115"/>
      <c r="F757" s="115"/>
      <c r="G757" s="115"/>
      <c r="H757" s="115"/>
      <c r="I757" s="115"/>
      <c r="J757" s="115"/>
      <c r="K757" s="115"/>
      <c r="L757" s="115"/>
      <c r="M757" s="115"/>
      <c r="N757" s="119"/>
      <c r="O757" s="119"/>
      <c r="P757" s="119"/>
    </row>
    <row r="758" spans="1:16" customFormat="1">
      <c r="A758" s="119"/>
      <c r="B758" s="119"/>
      <c r="C758" s="119"/>
      <c r="D758" s="119"/>
      <c r="E758" s="115"/>
      <c r="F758" s="115"/>
      <c r="G758" s="115"/>
      <c r="H758" s="115"/>
      <c r="I758" s="115"/>
      <c r="J758" s="115"/>
      <c r="K758" s="115"/>
      <c r="L758" s="115"/>
      <c r="M758" s="115"/>
      <c r="N758" s="119"/>
      <c r="O758" s="119"/>
      <c r="P758" s="119"/>
    </row>
    <row r="759" spans="1:16" customFormat="1">
      <c r="A759" s="119"/>
      <c r="B759" s="119"/>
      <c r="C759" s="119"/>
      <c r="D759" s="119"/>
      <c r="E759" s="115"/>
      <c r="F759" s="115"/>
      <c r="G759" s="115"/>
      <c r="H759" s="115"/>
      <c r="I759" s="115"/>
      <c r="J759" s="115"/>
      <c r="K759" s="115"/>
      <c r="L759" s="115"/>
      <c r="M759" s="115"/>
      <c r="N759" s="119"/>
      <c r="O759" s="119"/>
      <c r="P759" s="119"/>
    </row>
    <row r="760" spans="1:16" customFormat="1">
      <c r="A760" s="119"/>
      <c r="B760" s="119"/>
      <c r="C760" s="119"/>
      <c r="D760" s="119"/>
      <c r="E760" s="115"/>
      <c r="F760" s="115"/>
      <c r="G760" s="115"/>
      <c r="H760" s="115"/>
      <c r="I760" s="115"/>
      <c r="J760" s="115"/>
      <c r="K760" s="115"/>
      <c r="L760" s="115"/>
      <c r="M760" s="115"/>
      <c r="N760" s="119"/>
      <c r="O760" s="119"/>
      <c r="P760" s="119"/>
    </row>
    <row r="761" spans="1:16" customFormat="1">
      <c r="A761" s="119"/>
      <c r="B761" s="119"/>
      <c r="C761" s="119"/>
      <c r="D761" s="119"/>
      <c r="E761" s="115"/>
      <c r="F761" s="115"/>
      <c r="G761" s="115"/>
      <c r="H761" s="115"/>
      <c r="I761" s="115"/>
      <c r="J761" s="115"/>
      <c r="K761" s="115"/>
      <c r="L761" s="115"/>
      <c r="M761" s="115"/>
      <c r="N761" s="119"/>
      <c r="O761" s="119"/>
      <c r="P761" s="119"/>
    </row>
    <row r="762" spans="1:16" customFormat="1">
      <c r="A762" s="119"/>
      <c r="B762" s="119"/>
      <c r="C762" s="119"/>
      <c r="D762" s="119"/>
      <c r="E762" s="115"/>
      <c r="F762" s="115"/>
      <c r="G762" s="115"/>
      <c r="H762" s="115"/>
      <c r="I762" s="115"/>
      <c r="J762" s="115"/>
      <c r="K762" s="115"/>
      <c r="L762" s="115"/>
      <c r="M762" s="115"/>
      <c r="N762" s="119"/>
      <c r="O762" s="119"/>
      <c r="P762" s="119"/>
    </row>
    <row r="763" spans="1:16" customFormat="1">
      <c r="A763" s="119"/>
      <c r="B763" s="119"/>
      <c r="C763" s="119"/>
      <c r="D763" s="119"/>
      <c r="E763" s="115"/>
      <c r="F763" s="115"/>
      <c r="G763" s="115"/>
      <c r="H763" s="115"/>
      <c r="I763" s="115"/>
      <c r="J763" s="115"/>
      <c r="K763" s="115"/>
      <c r="L763" s="115"/>
      <c r="M763" s="115"/>
      <c r="N763" s="119"/>
      <c r="O763" s="119"/>
      <c r="P763" s="119"/>
    </row>
    <row r="764" spans="1:16" customFormat="1">
      <c r="A764" s="119"/>
      <c r="B764" s="119"/>
      <c r="C764" s="119"/>
      <c r="D764" s="119"/>
      <c r="E764" s="115"/>
      <c r="F764" s="115"/>
      <c r="G764" s="115"/>
      <c r="H764" s="115"/>
      <c r="I764" s="115"/>
      <c r="J764" s="115"/>
      <c r="K764" s="115"/>
      <c r="L764" s="115"/>
      <c r="M764" s="115"/>
      <c r="N764" s="119"/>
      <c r="O764" s="119"/>
      <c r="P764" s="119"/>
    </row>
    <row r="765" spans="1:16" customFormat="1">
      <c r="A765" s="119"/>
      <c r="B765" s="119"/>
      <c r="C765" s="119"/>
      <c r="D765" s="119"/>
      <c r="E765" s="115"/>
      <c r="F765" s="115"/>
      <c r="G765" s="115"/>
      <c r="H765" s="115"/>
      <c r="I765" s="115"/>
      <c r="J765" s="115"/>
      <c r="K765" s="115"/>
      <c r="L765" s="115"/>
      <c r="M765" s="115"/>
      <c r="N765" s="119"/>
      <c r="O765" s="119"/>
      <c r="P765" s="119"/>
    </row>
    <row r="766" spans="1:16" customFormat="1">
      <c r="A766" s="119"/>
      <c r="B766" s="119"/>
      <c r="C766" s="119"/>
      <c r="D766" s="119"/>
      <c r="E766" s="115"/>
      <c r="F766" s="115"/>
      <c r="G766" s="115"/>
      <c r="H766" s="115"/>
      <c r="I766" s="115"/>
      <c r="J766" s="115"/>
      <c r="K766" s="115"/>
      <c r="L766" s="115"/>
      <c r="M766" s="115"/>
      <c r="N766" s="119"/>
      <c r="O766" s="119"/>
      <c r="P766" s="119"/>
    </row>
    <row r="767" spans="1:16" customFormat="1">
      <c r="A767" s="119"/>
      <c r="B767" s="119"/>
      <c r="C767" s="119"/>
      <c r="D767" s="119"/>
      <c r="E767" s="115"/>
      <c r="F767" s="115"/>
      <c r="G767" s="115"/>
      <c r="H767" s="115"/>
      <c r="I767" s="115"/>
      <c r="J767" s="115"/>
      <c r="K767" s="115"/>
      <c r="L767" s="115"/>
      <c r="M767" s="115"/>
      <c r="N767" s="119"/>
      <c r="O767" s="119"/>
      <c r="P767" s="119"/>
    </row>
    <row r="768" spans="1:16" customFormat="1">
      <c r="A768" s="119"/>
      <c r="B768" s="119"/>
      <c r="C768" s="119"/>
      <c r="D768" s="119"/>
      <c r="E768" s="115"/>
      <c r="F768" s="115"/>
      <c r="G768" s="115"/>
      <c r="H768" s="115"/>
      <c r="I768" s="115"/>
      <c r="J768" s="115"/>
      <c r="K768" s="115"/>
      <c r="L768" s="115"/>
      <c r="M768" s="115"/>
      <c r="N768" s="119"/>
      <c r="O768" s="119"/>
      <c r="P768" s="119"/>
    </row>
    <row r="769" spans="1:16" customFormat="1">
      <c r="A769" s="119"/>
      <c r="B769" s="119"/>
      <c r="C769" s="119"/>
      <c r="D769" s="119"/>
      <c r="E769" s="115"/>
      <c r="F769" s="115"/>
      <c r="G769" s="115"/>
      <c r="H769" s="115"/>
      <c r="I769" s="115"/>
      <c r="J769" s="115"/>
      <c r="K769" s="115"/>
      <c r="L769" s="115"/>
      <c r="M769" s="115"/>
      <c r="N769" s="119"/>
      <c r="O769" s="119"/>
      <c r="P769" s="119"/>
    </row>
    <row r="770" spans="1:16" customFormat="1">
      <c r="A770" s="119"/>
      <c r="B770" s="119"/>
      <c r="C770" s="119"/>
      <c r="D770" s="119"/>
      <c r="E770" s="115"/>
      <c r="F770" s="115"/>
      <c r="G770" s="115"/>
      <c r="H770" s="115"/>
      <c r="I770" s="115"/>
      <c r="J770" s="115"/>
      <c r="K770" s="115"/>
      <c r="L770" s="115"/>
      <c r="M770" s="115"/>
      <c r="N770" s="119"/>
      <c r="O770" s="119"/>
      <c r="P770" s="119"/>
    </row>
  </sheetData>
  <sheetProtection sheet="1" objects="1" scenarios="1"/>
  <dataValidations count="3">
    <dataValidation type="list" allowBlank="1" showInputMessage="1" showErrorMessage="1" sqref="E23:E1048576 G19 E1:E18">
      <formula1>Водитель</formula1>
    </dataValidation>
    <dataValidation type="custom" allowBlank="1" showInputMessage="1" showErrorMessage="1" sqref="B1">
      <formula1 xml:space="preserve"> " "</formula1>
    </dataValidation>
    <dataValidation type="list" allowBlank="1" showInputMessage="1" showErrorMessage="1" sqref="F1:F1048576 G2:G18 G23 G25:G1048576">
      <formula1>Автомобили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9"/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7">
        <v>1</v>
      </c>
      <c r="F1" s="12" t="str">
        <f>E400</f>
        <v>Водитель1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154" t="s">
        <v>5</v>
      </c>
      <c r="B7" s="154"/>
      <c r="C7" s="154"/>
      <c r="D7" s="155"/>
      <c r="E7" s="154" t="s">
        <v>6</v>
      </c>
      <c r="F7" s="154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28.8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Р1!J6</f>
        <v>Клиент1</v>
      </c>
      <c r="F12" s="74" t="str">
        <f>Р1!K6</f>
        <v>, Зеленоград, проезд 687, дом 15.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H13" s="42"/>
    </row>
    <row r="14" spans="1:9" s="11" customFormat="1">
      <c r="A14" s="172" t="str">
        <f>'Начальный лист'!A2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customHeight="1" outlineLevel="1">
      <c r="A17" s="60"/>
      <c r="B17" s="60"/>
      <c r="C17" s="60"/>
      <c r="D17" s="60"/>
      <c r="E17" s="60"/>
      <c r="F17" s="60"/>
    </row>
    <row r="18" spans="1:6" s="11" customFormat="1" ht="18.75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customHeight="1" outlineLevel="2">
      <c r="A19" s="160"/>
      <c r="B19" s="160"/>
      <c r="C19" s="160"/>
      <c r="D19" s="164"/>
      <c r="E19" s="159"/>
      <c r="F19" s="160"/>
    </row>
    <row r="20" spans="1:6" s="11" customFormat="1" ht="18.75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customHeight="1" outlineLevel="2">
      <c r="A21" s="165"/>
      <c r="B21" s="165"/>
      <c r="C21" s="165"/>
      <c r="D21" s="166"/>
      <c r="E21" s="167"/>
      <c r="F21" s="165"/>
    </row>
    <row r="22" spans="1:6" s="83" customFormat="1" ht="39.9" customHeight="1" outlineLevel="2">
      <c r="A22" s="176"/>
      <c r="B22" s="176"/>
      <c r="C22" s="176"/>
      <c r="D22" s="177"/>
      <c r="E22" s="74" t="str">
        <f>Р1!J7</f>
        <v>Клиент2</v>
      </c>
      <c r="F22" s="74" t="str">
        <f>Р1!K7</f>
        <v>Москва, ул.Дорожная,1,корп.1</v>
      </c>
    </row>
    <row r="23" spans="1:6" s="11" customFormat="1" ht="18.75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customHeight="1" outlineLevel="2">
      <c r="A24" s="165"/>
      <c r="B24" s="165"/>
      <c r="C24" s="165"/>
      <c r="D24" s="166"/>
      <c r="E24" s="61"/>
      <c r="F24" s="60"/>
    </row>
    <row r="25" spans="1:6" s="11" customFormat="1" ht="18.75" customHeight="1" outlineLevel="2">
      <c r="A25" s="157"/>
      <c r="B25" s="157"/>
      <c r="C25" s="157"/>
      <c r="D25" s="158"/>
      <c r="E25" s="159"/>
      <c r="F25" s="160"/>
    </row>
    <row r="26" spans="1:6" s="11" customFormat="1" ht="31.5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customHeight="1" outlineLevel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Р1!J8</f>
        <v/>
      </c>
      <c r="F32" s="72" t="str">
        <f>Р1!K8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Р1!J9</f>
        <v/>
      </c>
      <c r="F42" s="72" t="str">
        <f>Р1!K9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Р1!J10</f>
        <v/>
      </c>
      <c r="F52" s="72" t="str">
        <f>Р1!K10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Р1!J11</f>
        <v/>
      </c>
      <c r="F62" s="72" t="str">
        <f>Р1!K11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Р1!J12</f>
        <v/>
      </c>
      <c r="F72" s="72" t="str">
        <f>Р1!K12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Р1!J13</f>
        <v/>
      </c>
      <c r="F82" s="72" t="str">
        <f>Р1!K13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Р1!J14</f>
        <v/>
      </c>
      <c r="F92" s="72" t="str">
        <f>Р1!K14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Р1!J15</f>
        <v/>
      </c>
      <c r="F102" s="72" t="str">
        <f>Р1!K15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customHeight="1" outlineLevel="1" collapsed="1">
      <c r="A107" s="60"/>
      <c r="B107" s="60"/>
      <c r="C107" s="60"/>
      <c r="D107" s="60"/>
      <c r="E107" s="60"/>
      <c r="F107" s="60"/>
    </row>
    <row r="108" spans="1:6" ht="24" customHeight="1">
      <c r="A108" s="150" t="s">
        <v>10</v>
      </c>
      <c r="B108" s="150"/>
      <c r="C108" s="150"/>
      <c r="D108" s="150"/>
      <c r="E108" s="150"/>
      <c r="F108" s="150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186" t="str">
        <f>SUMIF(Доставка!B:B,$A$1,Доставка!M:M) &amp; " коробов"</f>
        <v>35 коробов</v>
      </c>
      <c r="B112" s="186"/>
      <c r="C112" s="186"/>
      <c r="D112" s="186"/>
      <c r="E112" s="186"/>
      <c r="F112" s="186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186" t="str">
        <f>SUMIF(Доставка!B:B,A1,Доставка!L:L) &amp; " кг"</f>
        <v>581,97 кг</v>
      </c>
      <c r="B114" s="186"/>
      <c r="C114" s="186"/>
      <c r="D114" s="186"/>
      <c r="E114" s="186"/>
      <c r="F114" s="186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150" t="s">
        <v>13</v>
      </c>
      <c r="B210" s="150"/>
      <c r="C210" s="150"/>
      <c r="D210" s="150"/>
      <c r="E210" s="150"/>
      <c r="F210" s="150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150" t="s">
        <v>14</v>
      </c>
      <c r="B215" s="150"/>
      <c r="C215" s="150"/>
      <c r="D215" s="150"/>
      <c r="E215" s="150"/>
      <c r="F215" s="150"/>
    </row>
    <row r="216" spans="1:6" ht="15.9" customHeight="1">
      <c r="A216" s="96" t="str">
        <f>B411</f>
        <v>ГАЗ СОБОЛЬ 2752</v>
      </c>
      <c r="B216" s="96"/>
      <c r="C216" s="96" t="str">
        <f>D411</f>
        <v>5 т</v>
      </c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2" customHeight="1">
      <c r="A226" s="58"/>
      <c r="B226" s="58"/>
      <c r="C226" s="58"/>
      <c r="D226" s="58"/>
      <c r="E226" s="58"/>
      <c r="F226" s="58"/>
    </row>
    <row r="227" spans="1:6" ht="19.2" customHeight="1">
      <c r="A227" s="58"/>
      <c r="B227" s="58"/>
      <c r="C227" s="58"/>
      <c r="D227" s="58"/>
      <c r="E227" s="58"/>
      <c r="F227" s="58"/>
    </row>
    <row r="228" spans="1:6" ht="19.2" customHeight="1">
      <c r="A228" s="58"/>
      <c r="B228" s="58"/>
      <c r="C228" s="58"/>
      <c r="D228" s="58"/>
      <c r="E228" s="58"/>
      <c r="F228" s="58"/>
    </row>
    <row r="229" spans="1:6" ht="18.75" customHeight="1">
      <c r="A229" s="195" t="s">
        <v>17</v>
      </c>
      <c r="B229" s="195"/>
      <c r="C229" s="195"/>
      <c r="D229" s="196"/>
      <c r="E229" s="195" t="s">
        <v>22</v>
      </c>
      <c r="F229" s="195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Р1!B2</f>
        <v>Отправитель 1</v>
      </c>
      <c r="B231" s="146"/>
      <c r="C231" s="146"/>
      <c r="D231" s="146"/>
      <c r="E231" s="131" t="str">
        <f>F12</f>
        <v>, Зеленоград, проезд 687, дом 15.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89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64"/>
      <c r="B244" s="64"/>
      <c r="C244" s="64"/>
      <c r="D244" s="64"/>
      <c r="E244" s="64"/>
      <c r="F244" s="64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Р1!B3</f>
        <v>Отправитель 1</v>
      </c>
      <c r="B246" s="146"/>
      <c r="C246" s="146"/>
      <c r="D246" s="146"/>
      <c r="E246" s="133" t="str">
        <f>F22</f>
        <v>Москва, ул.Дорожная,1,корп.1</v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89"/>
      <c r="C248" s="89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64"/>
      <c r="B259" s="64"/>
      <c r="C259" s="64"/>
      <c r="D259" s="64"/>
      <c r="E259" s="64"/>
      <c r="F259" s="64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Р1!B4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89"/>
      <c r="C263" s="89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64"/>
      <c r="B274" s="64"/>
      <c r="C274" s="64"/>
      <c r="D274" s="64"/>
      <c r="E274" s="64"/>
      <c r="F274" s="64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Р1!B5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89"/>
      <c r="C278" s="89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64"/>
      <c r="B289" s="64"/>
      <c r="C289" s="64"/>
      <c r="D289" s="64"/>
      <c r="E289" s="64"/>
      <c r="F289" s="64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Р1!B6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89"/>
      <c r="C293" s="89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64"/>
      <c r="B304" s="64"/>
      <c r="C304" s="64"/>
      <c r="D304" s="64"/>
      <c r="E304" s="64"/>
      <c r="F304" s="64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Р1!B7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89"/>
      <c r="C308" s="89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64"/>
      <c r="B319" s="64"/>
      <c r="C319" s="64"/>
      <c r="D319" s="64"/>
      <c r="E319" s="64"/>
      <c r="F319" s="64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Р1!B8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89"/>
      <c r="C323" s="89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64"/>
      <c r="B334" s="64"/>
      <c r="C334" s="64"/>
      <c r="D334" s="64"/>
      <c r="E334" s="64"/>
      <c r="F334" s="64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Р1!B9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89"/>
      <c r="C338" s="89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64"/>
      <c r="B349" s="64"/>
      <c r="C349" s="64"/>
      <c r="D349" s="64"/>
      <c r="E349" s="64"/>
      <c r="F349" s="64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Р1!B10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89"/>
      <c r="C353" s="89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idden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64"/>
      <c r="B364" s="64"/>
      <c r="C364" s="64"/>
      <c r="D364" s="64"/>
      <c r="E364" s="64"/>
      <c r="F364" s="64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Р1!B11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89"/>
      <c r="C368" s="89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150" t="s">
        <v>25</v>
      </c>
      <c r="B380" s="150"/>
      <c r="C380" s="150"/>
      <c r="D380" s="150"/>
      <c r="E380" s="150"/>
      <c r="F380" s="150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150" t="s">
        <v>28</v>
      </c>
      <c r="B396" s="150"/>
      <c r="C396" s="150"/>
      <c r="D396" s="150"/>
      <c r="E396" s="150"/>
      <c r="F396" s="150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195" t="s">
        <v>29</v>
      </c>
      <c r="B399" s="195"/>
      <c r="C399" s="195"/>
      <c r="D399" s="195"/>
      <c r="E399" s="195"/>
      <c r="F399" s="195"/>
    </row>
    <row r="400" spans="1:6" ht="15.9" customHeight="1">
      <c r="A400" s="211"/>
      <c r="B400" s="211"/>
      <c r="C400" s="211"/>
      <c r="D400" s="212"/>
      <c r="E400" s="213" t="str">
        <f>Р1!K1</f>
        <v>Водитель1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1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150" t="s">
        <v>30</v>
      </c>
      <c r="B410" s="150"/>
      <c r="C410" s="150"/>
      <c r="D410" s="150"/>
      <c r="E410" s="150"/>
      <c r="F410" s="150"/>
    </row>
    <row r="411" spans="1:6" ht="15.9" customHeight="1">
      <c r="A411" s="25"/>
      <c r="B411" s="63" t="str">
        <f>IF(F411="","",IF(ISTEXT(F411),VLOOKUP(F411,ТС!$A:$C,2,FALSE),""))</f>
        <v>ГАЗ СОБОЛЬ 2752</v>
      </c>
      <c r="C411" s="25"/>
      <c r="D411" s="17" t="str">
        <f>IF(F411="","",IF(ISTEXT(F411),VLOOKUP(F411,ТС!$A:$C,3,FALSE)))</f>
        <v>5 т</v>
      </c>
      <c r="E411" s="63"/>
      <c r="F411" s="29" t="str">
        <f>Р1!K2</f>
        <v>А 001 АС 11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150" t="s">
        <v>32</v>
      </c>
      <c r="B413" s="150"/>
      <c r="C413" s="150"/>
      <c r="D413" s="150"/>
      <c r="E413" s="150"/>
      <c r="F413" s="150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1" collapsed="1">
      <c r="A483" s="18"/>
      <c r="B483" s="18"/>
      <c r="C483" s="18"/>
      <c r="D483" s="18"/>
      <c r="E483" s="18"/>
      <c r="F483" s="18"/>
    </row>
    <row r="484" spans="1:6" ht="28.35" customHeight="1" collapsed="1">
      <c r="A484" s="150" t="s">
        <v>35</v>
      </c>
      <c r="B484" s="150"/>
      <c r="C484" s="150"/>
      <c r="D484" s="150"/>
      <c r="E484" s="150"/>
      <c r="F484" s="150"/>
    </row>
    <row r="485" spans="1:6" ht="15.9" customHeight="1">
      <c r="A485" s="160"/>
      <c r="B485" s="160"/>
      <c r="C485" s="160"/>
      <c r="D485" s="160"/>
      <c r="E485" s="160"/>
      <c r="F485" s="160"/>
    </row>
    <row r="486" spans="1:6" ht="28.5" customHeight="1">
      <c r="A486" s="206" t="s">
        <v>72</v>
      </c>
      <c r="B486" s="206"/>
      <c r="C486" s="206"/>
      <c r="D486" s="206"/>
      <c r="E486" s="206"/>
      <c r="F486" s="206"/>
    </row>
    <row r="487" spans="1:6" ht="15.9" customHeight="1">
      <c r="A487" s="160"/>
      <c r="B487" s="160"/>
      <c r="C487" s="160"/>
      <c r="D487" s="160"/>
      <c r="E487" s="160"/>
      <c r="F487" s="160"/>
    </row>
    <row r="488" spans="1:6">
      <c r="A488" s="206" t="s">
        <v>36</v>
      </c>
      <c r="B488" s="206"/>
      <c r="C488" s="206"/>
      <c r="D488" s="206"/>
      <c r="E488" s="206"/>
      <c r="F488" s="206"/>
    </row>
    <row r="489" spans="1:6" ht="28.35" customHeight="1">
      <c r="A489" s="150" t="s">
        <v>37</v>
      </c>
      <c r="B489" s="150"/>
      <c r="C489" s="150"/>
      <c r="D489" s="150"/>
      <c r="E489" s="150"/>
      <c r="F489" s="150"/>
    </row>
    <row r="490" spans="1:6" ht="15.9" customHeight="1">
      <c r="A490" s="221"/>
      <c r="B490" s="221"/>
      <c r="C490" s="221"/>
      <c r="D490" s="221"/>
      <c r="E490" s="220"/>
      <c r="F490" s="221"/>
    </row>
    <row r="491" spans="1:6" s="11" customFormat="1" ht="26.25" customHeight="1">
      <c r="A491" s="253" t="s">
        <v>38</v>
      </c>
      <c r="B491" s="253"/>
      <c r="C491" s="253"/>
      <c r="D491" s="254"/>
      <c r="E491" s="253" t="s">
        <v>62</v>
      </c>
      <c r="F491" s="253"/>
    </row>
    <row r="492" spans="1:6" ht="15.9" customHeight="1">
      <c r="A492" s="205"/>
      <c r="B492" s="205"/>
      <c r="C492" s="205"/>
      <c r="D492" s="205"/>
      <c r="E492" s="204"/>
      <c r="F492" s="205"/>
    </row>
    <row r="493" spans="1:6" ht="20.25" customHeight="1">
      <c r="A493" s="255" t="s">
        <v>63</v>
      </c>
      <c r="B493" s="255"/>
      <c r="C493" s="255"/>
      <c r="D493" s="256"/>
      <c r="E493" s="259" t="s">
        <v>64</v>
      </c>
      <c r="F493" s="253"/>
    </row>
    <row r="494" spans="1:6" ht="21" customHeight="1">
      <c r="A494" s="257"/>
      <c r="B494" s="257"/>
      <c r="C494" s="257"/>
      <c r="D494" s="258"/>
      <c r="E494" s="260"/>
      <c r="F494" s="261"/>
    </row>
    <row r="495" spans="1:6" ht="28.35" customHeight="1">
      <c r="A495" s="150" t="s">
        <v>39</v>
      </c>
      <c r="B495" s="150"/>
      <c r="C495" s="150"/>
      <c r="D495" s="150"/>
      <c r="E495" s="150"/>
      <c r="F495" s="150"/>
    </row>
    <row r="496" spans="1:6" ht="15.9" customHeight="1">
      <c r="A496" s="190"/>
      <c r="B496" s="190"/>
      <c r="C496" s="238"/>
      <c r="D496" s="240"/>
      <c r="E496" s="241"/>
      <c r="F496" s="241"/>
    </row>
    <row r="497" spans="1:6" s="11" customFormat="1">
      <c r="A497" s="188" t="s">
        <v>40</v>
      </c>
      <c r="B497" s="188"/>
      <c r="C497" s="225"/>
      <c r="D497" s="178" t="s">
        <v>68</v>
      </c>
      <c r="E497" s="163"/>
      <c r="F497" s="163"/>
    </row>
    <row r="498" spans="1:6" ht="15.9" customHeight="1">
      <c r="A498" s="190"/>
      <c r="B498" s="190"/>
      <c r="C498" s="238"/>
      <c r="D498" s="239"/>
      <c r="E498" s="190"/>
      <c r="F498" s="190"/>
    </row>
    <row r="499" spans="1:6">
      <c r="A499" s="188" t="s">
        <v>41</v>
      </c>
      <c r="B499" s="188"/>
      <c r="C499" s="225"/>
      <c r="D499" s="178" t="s">
        <v>67</v>
      </c>
      <c r="E499" s="163"/>
      <c r="F499" s="163"/>
    </row>
    <row r="500" spans="1:6" ht="15.9" customHeight="1">
      <c r="A500" s="190"/>
      <c r="B500" s="190"/>
      <c r="C500" s="238"/>
      <c r="D500" s="240"/>
      <c r="E500" s="241"/>
      <c r="F500" s="241"/>
    </row>
    <row r="501" spans="1:6">
      <c r="A501" s="188" t="s">
        <v>65</v>
      </c>
      <c r="B501" s="188"/>
      <c r="C501" s="225"/>
      <c r="D501" s="178" t="s">
        <v>66</v>
      </c>
      <c r="E501" s="163"/>
      <c r="F501" s="163"/>
    </row>
    <row r="502" spans="1:6">
      <c r="A502" s="208"/>
      <c r="B502" s="208"/>
      <c r="C502" s="242"/>
      <c r="D502" s="171"/>
      <c r="E502" s="243"/>
      <c r="F502" s="243"/>
    </row>
    <row r="503" spans="1:6" ht="28.35" customHeight="1">
      <c r="A503" s="150" t="s">
        <v>42</v>
      </c>
      <c r="B503" s="150"/>
      <c r="C503" s="150"/>
      <c r="D503" s="150"/>
      <c r="E503" s="150"/>
      <c r="F503" s="150"/>
    </row>
    <row r="504" spans="1:6" s="30" customFormat="1" ht="48.75" customHeight="1" thickBot="1">
      <c r="A504" s="165" t="str">
        <f>$A$12</f>
        <v>Компания и Адрес Отправителя</v>
      </c>
      <c r="B504" s="165"/>
      <c r="C504" s="165"/>
      <c r="D504" s="165"/>
      <c r="E504" s="167" t="str">
        <f>$A$404</f>
        <v>Оргазнизация 1 Адрес 1</v>
      </c>
      <c r="F504" s="165"/>
    </row>
    <row r="505" spans="1:6" ht="24" customHeight="1" thickBot="1">
      <c r="A505" s="244" t="s">
        <v>96</v>
      </c>
      <c r="B505" s="245"/>
      <c r="C505" s="245"/>
      <c r="D505" s="246"/>
      <c r="E505" s="247" t="s">
        <v>96</v>
      </c>
      <c r="F505" s="248"/>
    </row>
    <row r="506" spans="1:6" s="13" customFormat="1" ht="24" customHeight="1">
      <c r="A506" s="128" t="s">
        <v>3</v>
      </c>
      <c r="B506" s="129">
        <f ca="1">E6</f>
        <v>42190</v>
      </c>
      <c r="C506" s="127" t="s">
        <v>89</v>
      </c>
      <c r="D506" s="130"/>
      <c r="E506" s="127" t="s">
        <v>3</v>
      </c>
      <c r="F506" s="127" t="s">
        <v>89</v>
      </c>
    </row>
    <row r="507" spans="1:6" ht="30" customHeight="1">
      <c r="A507" s="163" t="s">
        <v>43</v>
      </c>
      <c r="B507" s="163"/>
      <c r="C507" s="163"/>
      <c r="D507" s="161"/>
      <c r="E507" s="178" t="s">
        <v>44</v>
      </c>
      <c r="F507" s="163"/>
    </row>
    <row r="508" spans="1:6" ht="33" customHeight="1">
      <c r="A508" s="150" t="s">
        <v>45</v>
      </c>
      <c r="B508" s="150"/>
      <c r="C508" s="150"/>
      <c r="D508" s="150"/>
      <c r="E508" s="150"/>
      <c r="F508" s="150"/>
    </row>
    <row r="509" spans="1:6">
      <c r="A509" s="249" t="s">
        <v>46</v>
      </c>
      <c r="B509" s="181"/>
      <c r="C509" s="250"/>
      <c r="D509" s="249" t="s">
        <v>69</v>
      </c>
      <c r="E509" s="181"/>
      <c r="F509" s="252" t="s">
        <v>47</v>
      </c>
    </row>
    <row r="510" spans="1:6">
      <c r="A510" s="251"/>
      <c r="B510" s="157"/>
      <c r="C510" s="158"/>
      <c r="D510" s="251"/>
      <c r="E510" s="157"/>
      <c r="F510" s="252"/>
    </row>
    <row r="511" spans="1:6" ht="15.9" customHeight="1">
      <c r="A511" s="235"/>
      <c r="B511" s="236"/>
      <c r="C511" s="237"/>
      <c r="D511" s="235"/>
      <c r="E511" s="236"/>
      <c r="F511" s="44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75" customHeight="1">
      <c r="A514" s="69"/>
      <c r="B514" s="69"/>
      <c r="C514" s="69"/>
      <c r="D514" s="69"/>
      <c r="E514" s="69"/>
      <c r="F514" s="70"/>
    </row>
    <row r="515" spans="1:6" ht="15.9" customHeight="1">
      <c r="A515" s="69"/>
      <c r="B515" s="69"/>
      <c r="C515" s="69"/>
      <c r="D515" s="69"/>
      <c r="E515" s="69"/>
      <c r="F515" s="70"/>
    </row>
    <row r="516" spans="1:6" ht="15.9" customHeight="1">
      <c r="A516" s="69"/>
      <c r="B516" s="69"/>
      <c r="C516" s="69"/>
      <c r="D516" s="69"/>
      <c r="E516" s="69"/>
      <c r="F516" s="70"/>
    </row>
    <row r="517" spans="1:6" ht="15.9" customHeight="1">
      <c r="A517" s="69"/>
      <c r="B517" s="69"/>
      <c r="C517" s="69"/>
      <c r="D517" s="69"/>
      <c r="E517" s="69"/>
      <c r="F517" s="70"/>
    </row>
    <row r="518" spans="1:6" ht="15.9" customHeight="1">
      <c r="A518" s="69"/>
      <c r="B518" s="69"/>
      <c r="C518" s="69"/>
      <c r="D518" s="69"/>
      <c r="E518" s="69"/>
      <c r="F518" s="70"/>
    </row>
    <row r="519" spans="1:6" s="23" customFormat="1" ht="13.8">
      <c r="A519" s="234" t="s">
        <v>91</v>
      </c>
      <c r="B519" s="234"/>
      <c r="C519" s="234"/>
      <c r="D519" s="234"/>
      <c r="E519" s="234"/>
      <c r="F519" s="234"/>
    </row>
    <row r="520" spans="1:6" s="23" customFormat="1" ht="13.8">
      <c r="A520" s="234" t="s">
        <v>90</v>
      </c>
      <c r="B520" s="234"/>
      <c r="C520" s="234"/>
      <c r="D520" s="234"/>
      <c r="E520" s="234"/>
      <c r="F520" s="234"/>
    </row>
    <row r="521" spans="1:6" s="23" customFormat="1" ht="13.8">
      <c r="A521" s="27"/>
      <c r="B521" s="27"/>
      <c r="C521" s="27"/>
      <c r="D521" s="27"/>
      <c r="E521" s="27"/>
      <c r="F521" s="28"/>
    </row>
    <row r="522" spans="1:6" s="24" customFormat="1" ht="22.5" customHeight="1">
      <c r="A522" s="39" t="s">
        <v>92</v>
      </c>
      <c r="B522" s="39" t="s">
        <v>93</v>
      </c>
      <c r="C522" s="39" t="s">
        <v>93</v>
      </c>
      <c r="D522" s="39" t="s">
        <v>93</v>
      </c>
      <c r="E522" s="39" t="s">
        <v>93</v>
      </c>
      <c r="F522" s="39" t="s">
        <v>93</v>
      </c>
    </row>
    <row r="523" spans="1:6" s="23" customFormat="1" ht="18" customHeight="1">
      <c r="A523" s="28" t="s">
        <v>94</v>
      </c>
      <c r="B523" s="100" t="str">
        <f>IF(ISNUMBER(Р1!P2)=FALSE,"",Р1!P2) &amp; IF(ISNUMBER(Р1!P2)=FALSE,"",", ")</f>
        <v/>
      </c>
      <c r="C523" s="100" t="str">
        <f>IF(ISNUMBER(Р1!R2)=FALSE,"",Р1!R2)&amp;IF(ISNUMBER(Р1!R2)=FALSE,"",",")</f>
        <v/>
      </c>
      <c r="D523" s="100" t="str">
        <f>IF(ISNUMBER(Р1!T2)=FALSE,"",Р1!T2)&amp;IF(ISNUMBER(Р1!T2)=FALSE,"",",")</f>
        <v/>
      </c>
      <c r="E523" s="100" t="str">
        <f>IF(ISNUMBER(Р1!V2)=FALSE,"",Р1!V2)&amp;IF(ISNUMBER(Р1!V2)=FALSE,"",",")</f>
        <v/>
      </c>
      <c r="F523" s="100" t="str">
        <f>IF(ISNUMBER(Р1!X2)=FALSE,"",Р1!X2)&amp;IF(ISNUMBER(Р1!X2)=FALSE,"",",")</f>
        <v/>
      </c>
    </row>
    <row r="524" spans="1:6" s="6" customFormat="1">
      <c r="A524" s="98"/>
      <c r="B524" s="100" t="str">
        <f>IF(ISNUMBER(Р1!P3)=FALSE,"",Р1!P3) &amp; IF(ISNUMBER(Р1!P3)=FALSE,"",", ")</f>
        <v/>
      </c>
      <c r="C524" s="100" t="str">
        <f>IF(ISNUMBER(Р1!R3)=FALSE,"",Р1!R3)&amp;IF(ISNUMBER(Р1!R3)=FALSE,"",",")</f>
        <v/>
      </c>
      <c r="D524" s="100" t="str">
        <f>IF(ISNUMBER(Р1!T3)=FALSE,"",Р1!T3)&amp;IF(ISNUMBER(Р1!T3)=FALSE,"",",")</f>
        <v/>
      </c>
      <c r="E524" s="100" t="str">
        <f>IF(ISNUMBER(Р1!V3)=FALSE,"",Р1!V3)&amp;IF(ISNUMBER(Р1!V3)=FALSE,"",",")</f>
        <v/>
      </c>
      <c r="F524" s="100" t="str">
        <f>IF(ISNUMBER(Р1!X3)=FALSE,"",Р1!X3)&amp;IF(ISNUMBER(Р1!X3)=FALSE,"",",")</f>
        <v/>
      </c>
    </row>
    <row r="525" spans="1:6" s="6" customFormat="1">
      <c r="A525" s="97"/>
      <c r="B525" s="100" t="str">
        <f>IF(ISNUMBER(Р1!P4)=FALSE,"",Р1!P4) &amp; IF(ISNUMBER(Р1!P4)=FALSE,"",", ")</f>
        <v/>
      </c>
      <c r="C525" s="100" t="str">
        <f>IF(ISNUMBER(Р1!R4)=FALSE,"",Р1!R4)&amp;IF(ISNUMBER(Р1!R4)=FALSE,"",",")</f>
        <v/>
      </c>
      <c r="D525" s="100" t="str">
        <f>IF(ISNUMBER(Р1!T4)=FALSE,"",Р1!T4)&amp;IF(ISNUMBER(Р1!T4)=FALSE,"",",")</f>
        <v/>
      </c>
      <c r="E525" s="100" t="str">
        <f>IF(ISNUMBER(Р1!V4)=FALSE,"",Р1!V4)&amp;IF(ISNUMBER(Р1!V4)=FALSE,"",",")</f>
        <v/>
      </c>
      <c r="F525" s="100" t="str">
        <f>IF(ISNUMBER(Р1!X4)=FALSE,"",Р1!X4)&amp;IF(ISNUMBER(Р1!X4)=FALSE,"",",")</f>
        <v/>
      </c>
    </row>
    <row r="526" spans="1:6" s="6" customFormat="1">
      <c r="A526" s="98"/>
      <c r="B526" s="100" t="str">
        <f>IF(ISNUMBER(Р1!P5)=FALSE,"",Р1!P5) &amp; IF(ISNUMBER(Р1!P5)=FALSE,"",", ")</f>
        <v/>
      </c>
      <c r="C526" s="100" t="str">
        <f>IF(ISNUMBER(Р1!R5)=FALSE,"",Р1!R5)&amp;IF(ISNUMBER(Р1!R5)=FALSE,"",",")</f>
        <v/>
      </c>
      <c r="D526" s="100" t="str">
        <f>IF(ISNUMBER(Р1!T5)=FALSE,"",Р1!T5)&amp;IF(ISNUMBER(Р1!T5)=FALSE,"",",")</f>
        <v/>
      </c>
      <c r="E526" s="100" t="str">
        <f>IF(ISNUMBER(Р1!V5)=FALSE,"",Р1!V5)&amp;IF(ISNUMBER(Р1!V5)=FALSE,"",",")</f>
        <v/>
      </c>
      <c r="F526" s="100" t="str">
        <f>IF(ISNUMBER(Р1!X5)=FALSE,"",Р1!X5)&amp;IF(ISNUMBER(Р1!X5)=FALSE,"",",")</f>
        <v/>
      </c>
    </row>
    <row r="527" spans="1:6" s="6" customFormat="1">
      <c r="A527" s="97"/>
      <c r="B527" s="100" t="str">
        <f>IF(ISNUMBER(Р1!P6)=FALSE,"",Р1!P6) &amp; IF(ISNUMBER(Р1!P6)=FALSE,"",", ")</f>
        <v/>
      </c>
      <c r="C527" s="100" t="str">
        <f>IF(ISNUMBER(Р1!R6)=FALSE,"",Р1!R6)&amp;IF(ISNUMBER(Р1!R6)=FALSE,"",",")</f>
        <v/>
      </c>
      <c r="D527" s="100" t="str">
        <f>IF(ISNUMBER(Р1!T6)=FALSE,"",Р1!T6)&amp;IF(ISNUMBER(Р1!T6)=FALSE,"",",")</f>
        <v/>
      </c>
      <c r="E527" s="100" t="str">
        <f>IF(ISNUMBER(Р1!V6)=FALSE,"",Р1!V6)&amp;IF(ISNUMBER(Р1!V6)=FALSE,"",",")</f>
        <v/>
      </c>
      <c r="F527" s="100" t="str">
        <f>IF(ISNUMBER(Р1!X6)=FALSE,"",Р1!X6)&amp;IF(ISNUMBER(Р1!X6)=FALSE,"",",")</f>
        <v/>
      </c>
    </row>
    <row r="528" spans="1:6">
      <c r="A528" s="98"/>
      <c r="B528" s="100" t="str">
        <f>IF(ISNUMBER(Р1!P7)=FALSE,"",Р1!P7) &amp; IF(ISNUMBER(Р1!P7)=FALSE,"",", ")</f>
        <v/>
      </c>
      <c r="C528" s="100" t="str">
        <f>IF(ISNUMBER(Р1!R7)=FALSE,"",Р1!R7)&amp;IF(ISNUMBER(Р1!R7)=FALSE,"",",")</f>
        <v/>
      </c>
      <c r="D528" s="100" t="str">
        <f>IF(ISNUMBER(Р1!T7)=FALSE,"",Р1!T7)&amp;IF(ISNUMBER(Р1!T7)=FALSE,"",",")</f>
        <v/>
      </c>
      <c r="E528" s="100" t="str">
        <f>IF(ISNUMBER(Р1!V7)=FALSE,"",Р1!V7)&amp;IF(ISNUMBER(Р1!V7)=FALSE,"",",")</f>
        <v/>
      </c>
      <c r="F528" s="100" t="str">
        <f>IF(ISNUMBER(Р1!X7)=FALSE,"",Р1!X7)&amp;IF(ISNUMBER(Р1!X7)=FALSE,"",",")</f>
        <v/>
      </c>
    </row>
    <row r="529" spans="1:6">
      <c r="A529" s="97"/>
      <c r="B529" s="100" t="str">
        <f>IF(ISNUMBER(Р1!P8)=FALSE,"",Р1!P8) &amp; IF(ISNUMBER(Р1!P8)=FALSE,"",", ")</f>
        <v/>
      </c>
      <c r="C529" s="100" t="str">
        <f>IF(ISNUMBER(Р1!R8)=FALSE,"",Р1!R8)&amp;IF(ISNUMBER(Р1!R8)=FALSE,"",",")</f>
        <v/>
      </c>
      <c r="D529" s="100" t="str">
        <f>IF(ISNUMBER(Р1!T8)=FALSE,"",Р1!T8)&amp;IF(ISNUMBER(Р1!T8)=FALSE,"",",")</f>
        <v/>
      </c>
      <c r="E529" s="100" t="str">
        <f>IF(ISNUMBER(Р1!V8)=FALSE,"",Р1!V8)&amp;IF(ISNUMBER(Р1!V8)=FALSE,"",",")</f>
        <v/>
      </c>
      <c r="F529" s="100" t="str">
        <f>IF(ISNUMBER(Р1!X8)=FALSE,"",Р1!X8)&amp;IF(ISNUMBER(Р1!X8)=FALSE,"",",")</f>
        <v/>
      </c>
    </row>
    <row r="530" spans="1:6">
      <c r="A530" s="98"/>
      <c r="B530" s="100" t="str">
        <f>IF(ISNUMBER(Р1!P9)=FALSE,"",Р1!P9) &amp; IF(ISNUMBER(Р1!P9)=FALSE,"",", ")</f>
        <v/>
      </c>
      <c r="C530" s="100" t="str">
        <f>IF(ISNUMBER(Р1!R9)=FALSE,"",Р1!R9)&amp;IF(ISNUMBER(Р1!R9)=FALSE,"",",")</f>
        <v/>
      </c>
      <c r="D530" s="100" t="str">
        <f>IF(ISNUMBER(Р1!T9)=FALSE,"",Р1!T9)&amp;IF(ISNUMBER(Р1!T9)=FALSE,"",",")</f>
        <v/>
      </c>
      <c r="E530" s="100" t="str">
        <f>IF(ISNUMBER(Р1!V9)=FALSE,"",Р1!V9)&amp;IF(ISNUMBER(Р1!V9)=FALSE,"",",")</f>
        <v/>
      </c>
      <c r="F530" s="100" t="str">
        <f>IF(ISNUMBER(Р1!X9)=FALSE,"",Р1!X9)&amp;IF(ISNUMBER(Р1!X9)=FALSE,"",",")</f>
        <v/>
      </c>
    </row>
    <row r="531" spans="1:6">
      <c r="A531" s="97"/>
      <c r="B531" s="100" t="str">
        <f>IF(ISNUMBER(Р1!P10)=FALSE,"",Р1!P10) &amp; IF(ISNUMBER(Р1!P10)=FALSE,"",", ")</f>
        <v/>
      </c>
      <c r="C531" s="100" t="str">
        <f>IF(ISNUMBER(Р1!R10)=FALSE,"",Р1!R10)&amp;IF(ISNUMBER(Р1!R10)=FALSE,"",",")</f>
        <v/>
      </c>
      <c r="D531" s="100" t="str">
        <f>IF(ISNUMBER(Р1!T10)=FALSE,"",Р1!T10)&amp;IF(ISNUMBER(Р1!T10)=FALSE,"",",")</f>
        <v/>
      </c>
      <c r="E531" s="100" t="str">
        <f>IF(ISNUMBER(Р1!V10)=FALSE,"",Р1!V10)&amp;IF(ISNUMBER(Р1!V10)=FALSE,"",",")</f>
        <v/>
      </c>
      <c r="F531" s="100" t="str">
        <f>IF(ISNUMBER(Р1!X10)=FALSE,"",Р1!X10)&amp;IF(ISNUMBER(Р1!X10)=FALSE,"",",")</f>
        <v/>
      </c>
    </row>
    <row r="532" spans="1:6">
      <c r="A532" s="98"/>
      <c r="B532" s="100" t="str">
        <f>IF(ISNUMBER(Р1!P11)=FALSE,"",Р1!P11) &amp; IF(ISNUMBER(Р1!P11)=FALSE,"",", ")</f>
        <v/>
      </c>
      <c r="C532" s="100" t="str">
        <f>IF(ISNUMBER(Р1!R11)=FALSE,"",Р1!R11)&amp;IF(ISNUMBER(Р1!R11)=FALSE,"",",")</f>
        <v/>
      </c>
      <c r="D532" s="100" t="str">
        <f>IF(ISNUMBER(Р1!T11)=FALSE,"",Р1!T11)&amp;IF(ISNUMBER(Р1!T11)=FALSE,"",",")</f>
        <v/>
      </c>
      <c r="E532" s="100" t="str">
        <f>IF(ISNUMBER(Р1!V11)=FALSE,"",Р1!V11)&amp;IF(ISNUMBER(Р1!V11)=FALSE,"",",")</f>
        <v/>
      </c>
      <c r="F532" s="100" t="str">
        <f>IF(ISNUMBER(Р1!X11)=FALSE,"",Р1!X11)&amp;IF(ISNUMBER(Р1!X11)=FALSE,"",",")</f>
        <v/>
      </c>
    </row>
    <row r="533" spans="1:6">
      <c r="A533" s="97"/>
      <c r="B533" s="100" t="str">
        <f>IF(ISNUMBER(Р1!P12)=FALSE,"",Р1!P12) &amp; IF(ISNUMBER(Р1!P12)=FALSE,"",", ")</f>
        <v/>
      </c>
      <c r="C533" s="100" t="str">
        <f>IF(ISNUMBER(Р1!R12)=FALSE,"",Р1!R12)&amp;IF(ISNUMBER(Р1!R12)=FALSE,"",",")</f>
        <v/>
      </c>
      <c r="D533" s="100" t="str">
        <f>IF(ISNUMBER(Р1!T12)=FALSE,"",Р1!T12)&amp;IF(ISNUMBER(Р1!T12)=FALSE,"",",")</f>
        <v/>
      </c>
      <c r="E533" s="100" t="str">
        <f>IF(ISNUMBER(Р1!V12)=FALSE,"",Р1!V12)&amp;IF(ISNUMBER(Р1!V12)=FALSE,"",",")</f>
        <v/>
      </c>
      <c r="F533" s="100" t="str">
        <f>IF(ISNUMBER(Р1!X12)=FALSE,"",Р1!X12)&amp;IF(ISNUMBER(Р1!X12)=FALSE,"",",")</f>
        <v/>
      </c>
    </row>
    <row r="534" spans="1:6">
      <c r="A534" s="98"/>
      <c r="B534" s="100" t="str">
        <f>IF(ISNUMBER(Р1!P13)=FALSE,"",Р1!P13) &amp; IF(ISNUMBER(Р1!P13)=FALSE,"",", ")</f>
        <v/>
      </c>
      <c r="C534" s="100" t="str">
        <f>IF(ISNUMBER(Р1!R13)=FALSE,"",Р1!R13)&amp;IF(ISNUMBER(Р1!R13)=FALSE,"",",")</f>
        <v/>
      </c>
      <c r="D534" s="100" t="str">
        <f>IF(ISNUMBER(Р1!T13)=FALSE,"",Р1!T13)&amp;IF(ISNUMBER(Р1!T13)=FALSE,"",",")</f>
        <v/>
      </c>
      <c r="E534" s="100" t="str">
        <f>IF(ISNUMBER(Р1!V13)=FALSE,"",Р1!V13)&amp;IF(ISNUMBER(Р1!V13)=FALSE,"",",")</f>
        <v/>
      </c>
      <c r="F534" s="100" t="str">
        <f>IF(ISNUMBER(Р1!X13)=FALSE,"",Р1!X13)&amp;IF(ISNUMBER(Р1!X13)=FALSE,"",",")</f>
        <v/>
      </c>
    </row>
    <row r="535" spans="1:6">
      <c r="A535" s="97"/>
      <c r="B535" s="100" t="str">
        <f>IF(ISNUMBER(Р1!P14)=FALSE,"",Р1!P14) &amp; IF(ISNUMBER(Р1!P14)=FALSE,"",", ")</f>
        <v/>
      </c>
      <c r="C535" s="100" t="str">
        <f>IF(ISNUMBER(Р1!R14)=FALSE,"",Р1!R14)&amp;IF(ISNUMBER(Р1!R14)=FALSE,"",",")</f>
        <v/>
      </c>
      <c r="D535" s="100" t="str">
        <f>IF(ISNUMBER(Р1!T14)=FALSE,"",Р1!T14)&amp;IF(ISNUMBER(Р1!T14)=FALSE,"",",")</f>
        <v/>
      </c>
      <c r="E535" s="100" t="str">
        <f>IF(ISNUMBER(Р1!V14)=FALSE,"",Р1!V14)&amp;IF(ISNUMBER(Р1!V14)=FALSE,"",",")</f>
        <v/>
      </c>
      <c r="F535" s="100" t="str">
        <f>IF(ISNUMBER(Р1!X14)=FALSE,"",Р1!X14)&amp;IF(ISNUMBER(Р1!X14)=FALSE,"",",")</f>
        <v/>
      </c>
    </row>
    <row r="536" spans="1:6">
      <c r="A536" s="98"/>
      <c r="B536" s="100" t="str">
        <f>IF(ISNUMBER(Р1!P15)=FALSE,"",Р1!P15) &amp; IF(ISNUMBER(Р1!P15)=FALSE,"",", ")</f>
        <v/>
      </c>
      <c r="C536" s="100" t="str">
        <f>IF(ISNUMBER(Р1!R15)=FALSE,"",Р1!R15)&amp;IF(ISNUMBER(Р1!R15)=FALSE,"",",")</f>
        <v/>
      </c>
      <c r="D536" s="100" t="str">
        <f>IF(ISNUMBER(Р1!T15)=FALSE,"",Р1!T15)&amp;IF(ISNUMBER(Р1!T15)=FALSE,"",",")</f>
        <v/>
      </c>
      <c r="E536" s="100" t="str">
        <f>IF(ISNUMBER(Р1!V15)=FALSE,"",Р1!V15)&amp;IF(ISNUMBER(Р1!V15)=FALSE,"",",")</f>
        <v/>
      </c>
      <c r="F536" s="100" t="str">
        <f>IF(ISNUMBER(Р1!X15)=FALSE,"",Р1!X15)&amp;IF(ISNUMBER(Р1!X15)=FALSE,"",",")</f>
        <v/>
      </c>
    </row>
    <row r="537" spans="1:6">
      <c r="A537" s="97"/>
      <c r="B537" s="100" t="str">
        <f>IF(ISNUMBER(Р1!P16)=FALSE,"",Р1!P16) &amp; IF(ISNUMBER(Р1!P16)=FALSE,"",", ")</f>
        <v/>
      </c>
      <c r="C537" s="100" t="str">
        <f>IF(ISNUMBER(Р1!R16)=FALSE,"",Р1!R16)&amp;IF(ISNUMBER(Р1!R16)=FALSE,"",",")</f>
        <v/>
      </c>
      <c r="D537" s="100" t="str">
        <f>IF(ISNUMBER(Р1!T16)=FALSE,"",Р1!T16)&amp;IF(ISNUMBER(Р1!T16)=FALSE,"",",")</f>
        <v/>
      </c>
      <c r="E537" s="100" t="str">
        <f>IF(ISNUMBER(Р1!V16)=FALSE,"",Р1!V16)&amp;IF(ISNUMBER(Р1!V16)=FALSE,"",",")</f>
        <v/>
      </c>
      <c r="F537" s="100" t="str">
        <f>IF(ISNUMBER(Р1!X16)=FALSE,"",Р1!X16)&amp;IF(ISNUMBER(Р1!X16)=FALSE,"",",")</f>
        <v/>
      </c>
    </row>
    <row r="538" spans="1:6">
      <c r="A538" s="98"/>
      <c r="B538" s="100" t="str">
        <f>IF(ISNUMBER(Р1!P17)=FALSE,"",Р1!P17) &amp; IF(ISNUMBER(Р1!P17)=FALSE,"",", ")</f>
        <v/>
      </c>
      <c r="C538" s="100" t="str">
        <f>IF(ISNUMBER(Р1!R17)=FALSE,"",Р1!R17)&amp;IF(ISNUMBER(Р1!R17)=FALSE,"",",")</f>
        <v/>
      </c>
      <c r="D538" s="100" t="str">
        <f>IF(ISNUMBER(Р1!T17)=FALSE,"",Р1!T17)&amp;IF(ISNUMBER(Р1!T17)=FALSE,"",",")</f>
        <v/>
      </c>
      <c r="E538" s="100" t="str">
        <f>IF(ISNUMBER(Р1!V17)=FALSE,"",Р1!V17)&amp;IF(ISNUMBER(Р1!V17)=FALSE,"",",")</f>
        <v/>
      </c>
      <c r="F538" s="100" t="str">
        <f>IF(ISNUMBER(Р1!X17)=FALSE,"",Р1!X17)&amp;IF(ISNUMBER(Р1!X17)=FALSE,"",",")</f>
        <v/>
      </c>
    </row>
    <row r="539" spans="1:6">
      <c r="A539" s="97"/>
      <c r="B539" s="100" t="str">
        <f>IF(ISNUMBER(Р1!P18)=FALSE,"",Р1!P18) &amp; IF(ISNUMBER(Р1!P18)=FALSE,"",", ")</f>
        <v/>
      </c>
      <c r="C539" s="100" t="str">
        <f>IF(ISNUMBER(Р1!R18)=FALSE,"",Р1!R18)&amp;IF(ISNUMBER(Р1!R18)=FALSE,"",",")</f>
        <v/>
      </c>
      <c r="D539" s="100" t="str">
        <f>IF(ISNUMBER(Р1!T18)=FALSE,"",Р1!T18)&amp;IF(ISNUMBER(Р1!T18)=FALSE,"",",")</f>
        <v/>
      </c>
      <c r="E539" s="100" t="str">
        <f>IF(ISNUMBER(Р1!V18)=FALSE,"",Р1!V18)&amp;IF(ISNUMBER(Р1!V18)=FALSE,"",",")</f>
        <v/>
      </c>
      <c r="F539" s="100" t="str">
        <f>IF(ISNUMBER(Р1!X18)=FALSE,"",Р1!X18)&amp;IF(ISNUMBER(Р1!X18)=FALSE,"",",")</f>
        <v/>
      </c>
    </row>
    <row r="540" spans="1:6">
      <c r="A540" s="98"/>
      <c r="B540" s="100" t="str">
        <f>IF(ISNUMBER(Р1!P19)=FALSE,"",Р1!P19) &amp; IF(ISNUMBER(Р1!P19)=FALSE,"",", ")</f>
        <v/>
      </c>
      <c r="C540" s="100" t="str">
        <f>IF(ISNUMBER(Р1!R19)=FALSE,"",Р1!R19)&amp;IF(ISNUMBER(Р1!R19)=FALSE,"",",")</f>
        <v/>
      </c>
      <c r="D540" s="100" t="str">
        <f>IF(ISNUMBER(Р1!T19)=FALSE,"",Р1!T19)&amp;IF(ISNUMBER(Р1!T19)=FALSE,"",",")</f>
        <v/>
      </c>
      <c r="E540" s="100" t="str">
        <f>IF(ISNUMBER(Р1!V19)=FALSE,"",Р1!V19)&amp;IF(ISNUMBER(Р1!V19)=FALSE,"",",")</f>
        <v/>
      </c>
      <c r="F540" s="100" t="str">
        <f>IF(ISNUMBER(Р1!X19)=FALSE,"",Р1!X19)&amp;IF(ISNUMBER(Р1!X19)=FALSE,"",",")</f>
        <v/>
      </c>
    </row>
    <row r="541" spans="1:6">
      <c r="A541" s="97"/>
      <c r="B541" s="100" t="str">
        <f>IF(ISNUMBER(Р1!P20)=FALSE,"",Р1!P20) &amp; IF(ISNUMBER(Р1!P20)=FALSE,"",", ")</f>
        <v/>
      </c>
      <c r="C541" s="100" t="str">
        <f>IF(ISNUMBER(Р1!R20)=FALSE,"",Р1!R20)&amp;IF(ISNUMBER(Р1!R20)=FALSE,"",",")</f>
        <v/>
      </c>
      <c r="D541" s="100" t="str">
        <f>IF(ISNUMBER(Р1!T20)=FALSE,"",Р1!T20)&amp;IF(ISNUMBER(Р1!T20)=FALSE,"",",")</f>
        <v/>
      </c>
      <c r="E541" s="100" t="str">
        <f>IF(ISNUMBER(Р1!V20)=FALSE,"",Р1!V20)&amp;IF(ISNUMBER(Р1!V20)=FALSE,"",",")</f>
        <v/>
      </c>
      <c r="F541" s="100" t="str">
        <f>IF(ISNUMBER(Р1!X20)=FALSE,"",Р1!X20)&amp;IF(ISNUMBER(Р1!X20)=FALSE,"",",")</f>
        <v/>
      </c>
    </row>
    <row r="542" spans="1:6">
      <c r="A542" s="98"/>
      <c r="B542" s="100" t="str">
        <f>IF(ISNUMBER(Р1!P21)=FALSE,"",Р1!P21) &amp; IF(ISNUMBER(Р1!P21)=FALSE,"",", ")</f>
        <v/>
      </c>
      <c r="C542" s="100" t="str">
        <f>IF(ISNUMBER(Р1!R21)=FALSE,"",Р1!R21)&amp;IF(ISNUMBER(Р1!R21)=FALSE,"",",")</f>
        <v/>
      </c>
      <c r="D542" s="100" t="str">
        <f>IF(ISNUMBER(Р1!T21)=FALSE,"",Р1!T21)&amp;IF(ISNUMBER(Р1!T21)=FALSE,"",",")</f>
        <v/>
      </c>
      <c r="E542" s="100" t="str">
        <f>IF(ISNUMBER(Р1!V21)=FALSE,"",Р1!V21)&amp;IF(ISNUMBER(Р1!V21)=FALSE,"",",")</f>
        <v/>
      </c>
      <c r="F542" s="100" t="str">
        <f>IF(ISNUMBER(Р1!X21)=FALSE,"",Р1!X21)&amp;IF(ISNUMBER(Р1!X21)=FALSE,"",",")</f>
        <v/>
      </c>
    </row>
    <row r="543" spans="1:6">
      <c r="A543" s="97"/>
      <c r="B543" s="100" t="str">
        <f>IF(ISNUMBER(Р1!P22)=FALSE,"",Р1!P22) &amp; IF(ISNUMBER(Р1!P22)=FALSE,"",", ")</f>
        <v/>
      </c>
      <c r="C543" s="100" t="str">
        <f>IF(ISNUMBER(Р1!R22)=FALSE,"",Р1!R22)&amp;IF(ISNUMBER(Р1!R22)=FALSE,"",",")</f>
        <v/>
      </c>
      <c r="D543" s="100" t="str">
        <f>IF(ISNUMBER(Р1!T22)=FALSE,"",Р1!T22)&amp;IF(ISNUMBER(Р1!T22)=FALSE,"",",")</f>
        <v/>
      </c>
      <c r="E543" s="100" t="str">
        <f>IF(ISNUMBER(Р1!V22)=FALSE,"",Р1!V22)&amp;IF(ISNUMBER(Р1!V22)=FALSE,"",",")</f>
        <v/>
      </c>
      <c r="F543" s="100" t="str">
        <f>IF(ISNUMBER(Р1!X22)=FALSE,"",Р1!X22)&amp;IF(ISNUMBER(Р1!X22)=FALSE,"",",")</f>
        <v/>
      </c>
    </row>
    <row r="544" spans="1:6">
      <c r="A544" s="98"/>
      <c r="B544" s="100" t="str">
        <f>IF(ISNUMBER(Р1!P23)=FALSE,"",Р1!P23) &amp; IF(ISNUMBER(Р1!P23)=FALSE,"",", ")</f>
        <v/>
      </c>
      <c r="C544" s="100" t="str">
        <f>IF(ISNUMBER(Р1!R23)=FALSE,"",Р1!R23)&amp;IF(ISNUMBER(Р1!R23)=FALSE,"",",")</f>
        <v/>
      </c>
      <c r="D544" s="100" t="str">
        <f>IF(ISNUMBER(Р1!T23)=FALSE,"",Р1!T23)&amp;IF(ISNUMBER(Р1!T23)=FALSE,"",",")</f>
        <v/>
      </c>
      <c r="E544" s="100" t="str">
        <f>IF(ISNUMBER(Р1!V23)=FALSE,"",Р1!V23)&amp;IF(ISNUMBER(Р1!V23)=FALSE,"",",")</f>
        <v/>
      </c>
      <c r="F544" s="100" t="str">
        <f>IF(ISNUMBER(Р1!X23)=FALSE,"",Р1!X23)&amp;IF(ISNUMBER(Р1!X23)=FALSE,"",",")</f>
        <v/>
      </c>
    </row>
    <row r="545" spans="1:6">
      <c r="A545" s="97"/>
      <c r="B545" s="100" t="str">
        <f>IF(ISNUMBER(Р1!P24)=FALSE,"",Р1!P24) &amp; IF(ISNUMBER(Р1!P24)=FALSE,"",", ")</f>
        <v/>
      </c>
      <c r="C545" s="100" t="str">
        <f>IF(ISNUMBER(Р1!R24)=FALSE,"",Р1!R24)&amp;IF(ISNUMBER(Р1!R24)=FALSE,"",",")</f>
        <v/>
      </c>
      <c r="D545" s="100" t="str">
        <f>IF(ISNUMBER(Р1!T24)=FALSE,"",Р1!T24)&amp;IF(ISNUMBER(Р1!T24)=FALSE,"",",")</f>
        <v/>
      </c>
      <c r="E545" s="100" t="str">
        <f>IF(ISNUMBER(Р1!V24)=FALSE,"",Р1!V24)&amp;IF(ISNUMBER(Р1!V24)=FALSE,"",",")</f>
        <v/>
      </c>
      <c r="F545" s="100" t="str">
        <f>IF(ISNUMBER(Р1!X24)=FALSE,"",Р1!X24)&amp;IF(ISNUMBER(Р1!X24)=FALSE,"",",")</f>
        <v/>
      </c>
    </row>
    <row r="546" spans="1:6">
      <c r="A546" s="98"/>
      <c r="B546" s="100" t="str">
        <f>IF(ISNUMBER(Р1!P25)=FALSE,"",Р1!P25) &amp; IF(ISNUMBER(Р1!P25)=FALSE,"",", ")</f>
        <v/>
      </c>
      <c r="C546" s="100" t="str">
        <f>IF(ISNUMBER(Р1!R25)=FALSE,"",Р1!R25)&amp;IF(ISNUMBER(Р1!R25)=FALSE,"",",")</f>
        <v/>
      </c>
      <c r="D546" s="100" t="str">
        <f>IF(ISNUMBER(Р1!T25)=FALSE,"",Р1!T25)&amp;IF(ISNUMBER(Р1!T25)=FALSE,"",",")</f>
        <v/>
      </c>
      <c r="E546" s="100" t="str">
        <f>IF(ISNUMBER(Р1!V25)=FALSE,"",Р1!V25)&amp;IF(ISNUMBER(Р1!V25)=FALSE,"",",")</f>
        <v/>
      </c>
      <c r="F546" s="100" t="str">
        <f>IF(ISNUMBER(Р1!X25)=FALSE,"",Р1!X25)&amp;IF(ISNUMBER(Р1!X25)=FALSE,"",",")</f>
        <v/>
      </c>
    </row>
    <row r="547" spans="1:6">
      <c r="A547" s="97"/>
      <c r="B547" s="100" t="str">
        <f>IF(ISNUMBER(Р1!P26)=FALSE,"",Р1!P26) &amp; IF(ISNUMBER(Р1!P26)=FALSE,"",", ")</f>
        <v/>
      </c>
      <c r="C547" s="100" t="str">
        <f>IF(ISNUMBER(Р1!R26)=FALSE,"",Р1!R26)&amp;IF(ISNUMBER(Р1!R26)=FALSE,"",",")</f>
        <v/>
      </c>
      <c r="D547" s="100" t="str">
        <f>IF(ISNUMBER(Р1!T26)=FALSE,"",Р1!T26)&amp;IF(ISNUMBER(Р1!T26)=FALSE,"",",")</f>
        <v/>
      </c>
      <c r="E547" s="100" t="str">
        <f>IF(ISNUMBER(Р1!V26)=FALSE,"",Р1!V26)&amp;IF(ISNUMBER(Р1!V26)=FALSE,"",",")</f>
        <v/>
      </c>
      <c r="F547" s="100" t="str">
        <f>IF(ISNUMBER(Р1!X26)=FALSE,"",Р1!X26)&amp;IF(ISNUMBER(Р1!X26)=FALSE,"",",")</f>
        <v/>
      </c>
    </row>
    <row r="548" spans="1:6">
      <c r="A548" s="98"/>
      <c r="B548" s="100" t="str">
        <f>IF(ISNUMBER(Р1!P27)=FALSE,"",Р1!P27) &amp; IF(ISNUMBER(Р1!P27)=FALSE,"",", ")</f>
        <v/>
      </c>
      <c r="C548" s="100" t="str">
        <f>IF(ISNUMBER(Р1!R27)=FALSE,"",Р1!R27)&amp;IF(ISNUMBER(Р1!R27)=FALSE,"",",")</f>
        <v/>
      </c>
      <c r="D548" s="100" t="str">
        <f>IF(ISNUMBER(Р1!T27)=FALSE,"",Р1!T27)&amp;IF(ISNUMBER(Р1!T27)=FALSE,"",",")</f>
        <v/>
      </c>
      <c r="E548" s="100" t="str">
        <f>IF(ISNUMBER(Р1!V27)=FALSE,"",Р1!V27)&amp;IF(ISNUMBER(Р1!V27)=FALSE,"",",")</f>
        <v/>
      </c>
      <c r="F548" s="100" t="str">
        <f>IF(ISNUMBER(Р1!X27)=FALSE,"",Р1!X27)&amp;IF(ISNUMBER(Р1!X27)=FALSE,"",",")</f>
        <v/>
      </c>
    </row>
    <row r="549" spans="1:6">
      <c r="A549" s="97"/>
      <c r="B549" s="100" t="str">
        <f>IF(ISNUMBER(Р1!P28)=FALSE,"",Р1!P28) &amp; IF(ISNUMBER(Р1!P28)=FALSE,"",", ")</f>
        <v/>
      </c>
      <c r="C549" s="100" t="str">
        <f>IF(ISNUMBER(Р1!R28)=FALSE,"",Р1!R28)&amp;IF(ISNUMBER(Р1!R28)=FALSE,"",",")</f>
        <v/>
      </c>
      <c r="D549" s="100" t="str">
        <f>IF(ISNUMBER(Р1!T28)=FALSE,"",Р1!T28)&amp;IF(ISNUMBER(Р1!T28)=FALSE,"",",")</f>
        <v/>
      </c>
      <c r="E549" s="100" t="str">
        <f>IF(ISNUMBER(Р1!V28)=FALSE,"",Р1!V28)&amp;IF(ISNUMBER(Р1!V28)=FALSE,"",",")</f>
        <v/>
      </c>
      <c r="F549" s="100" t="str">
        <f>IF(ISNUMBER(Р1!X28)=FALSE,"",Р1!X28)&amp;IF(ISNUMBER(Р1!X28)=FALSE,"",",")</f>
        <v/>
      </c>
    </row>
    <row r="550" spans="1:6">
      <c r="A550" s="98"/>
      <c r="B550" s="100" t="str">
        <f>IF(ISNUMBER(Р1!P29)=FALSE,"",Р1!P29) &amp; IF(ISNUMBER(Р1!P29)=FALSE,"",", ")</f>
        <v/>
      </c>
      <c r="C550" s="100" t="str">
        <f>IF(ISNUMBER(Р1!R29)=FALSE,"",Р1!R29)&amp;IF(ISNUMBER(Р1!R29)=FALSE,"",",")</f>
        <v/>
      </c>
      <c r="D550" s="100" t="str">
        <f>IF(ISNUMBER(Р1!T29)=FALSE,"",Р1!T29)&amp;IF(ISNUMBER(Р1!T29)=FALSE,"",",")</f>
        <v/>
      </c>
      <c r="E550" s="100" t="str">
        <f>IF(ISNUMBER(Р1!V29)=FALSE,"",Р1!V29)&amp;IF(ISNUMBER(Р1!V29)=FALSE,"",",")</f>
        <v/>
      </c>
      <c r="F550" s="100" t="str">
        <f>IF(ISNUMBER(Р1!X29)=FALSE,"",Р1!X29)&amp;IF(ISNUMBER(Р1!X29)=FALSE,"",",")</f>
        <v/>
      </c>
    </row>
    <row r="551" spans="1:6">
      <c r="A551" s="97"/>
      <c r="B551" s="100" t="str">
        <f>IF(ISNUMBER(Р1!P30)=FALSE,"",Р1!P30) &amp; IF(ISNUMBER(Р1!P30)=FALSE,"",", ")</f>
        <v/>
      </c>
      <c r="C551" s="100" t="str">
        <f>IF(ISNUMBER(Р1!R30)=FALSE,"",Р1!R30)&amp;IF(ISNUMBER(Р1!R30)=FALSE,"",",")</f>
        <v/>
      </c>
      <c r="D551" s="100" t="str">
        <f>IF(ISNUMBER(Р1!T30)=FALSE,"",Р1!T30)&amp;IF(ISNUMBER(Р1!T30)=FALSE,"",",")</f>
        <v/>
      </c>
      <c r="E551" s="100" t="str">
        <f>IF(ISNUMBER(Р1!V30)=FALSE,"",Р1!V30)&amp;IF(ISNUMBER(Р1!V30)=FALSE,"",",")</f>
        <v/>
      </c>
      <c r="F551" s="100" t="str">
        <f>IF(ISNUMBER(Р1!X30)=FALSE,"",Р1!X30)&amp;IF(ISNUMBER(Р1!X30)=FALSE,"",",")</f>
        <v/>
      </c>
    </row>
    <row r="552" spans="1:6">
      <c r="A552" s="98"/>
      <c r="B552" s="100" t="str">
        <f>IF(ISNUMBER(Р1!P31)=FALSE,"",Р1!P31) &amp; IF(ISNUMBER(Р1!P31)=FALSE,"",", ")</f>
        <v/>
      </c>
      <c r="C552" s="100" t="str">
        <f>IF(ISNUMBER(Р1!R31)=FALSE,"",Р1!R31)&amp;IF(ISNUMBER(Р1!R31)=FALSE,"",",")</f>
        <v/>
      </c>
      <c r="D552" s="100" t="str">
        <f>IF(ISNUMBER(Р1!T31)=FALSE,"",Р1!T31)&amp;IF(ISNUMBER(Р1!T31)=FALSE,"",",")</f>
        <v/>
      </c>
      <c r="E552" s="100" t="str">
        <f>IF(ISNUMBER(Р1!V31)=FALSE,"",Р1!V31)&amp;IF(ISNUMBER(Р1!V31)=FALSE,"",",")</f>
        <v/>
      </c>
      <c r="F552" s="100" t="str">
        <f>IF(ISNUMBER(Р1!X31)=FALSE,"",Р1!X31)&amp;IF(ISNUMBER(Р1!X31)=FALSE,"",",")</f>
        <v/>
      </c>
    </row>
    <row r="553" spans="1:6">
      <c r="A553" s="97"/>
      <c r="B553" s="100" t="str">
        <f>IF(ISNUMBER(Р1!P32)=FALSE,"",Р1!P32) &amp; IF(ISNUMBER(Р1!P32)=FALSE,"",", ")</f>
        <v/>
      </c>
      <c r="C553" s="100" t="str">
        <f>IF(ISNUMBER(Р1!R32)=FALSE,"",Р1!R32)&amp;IF(ISNUMBER(Р1!R32)=FALSE,"",",")</f>
        <v/>
      </c>
      <c r="D553" s="100" t="str">
        <f>IF(ISNUMBER(Р1!T32)=FALSE,"",Р1!T32)&amp;IF(ISNUMBER(Р1!T32)=FALSE,"",",")</f>
        <v/>
      </c>
      <c r="E553" s="100" t="str">
        <f>IF(ISNUMBER(Р1!V32)=FALSE,"",Р1!V32)&amp;IF(ISNUMBER(Р1!V32)=FALSE,"",",")</f>
        <v/>
      </c>
      <c r="F553" s="100" t="str">
        <f>IF(ISNUMBER(Р1!X32)=FALSE,"",Р1!X32)&amp;IF(ISNUMBER(Р1!X32)=FALSE,"",",")</f>
        <v/>
      </c>
    </row>
    <row r="554" spans="1:6">
      <c r="A554" s="98"/>
      <c r="B554" s="100" t="str">
        <f>IF(ISNUMBER(Р1!P33)=FALSE,"",Р1!P33) &amp; IF(ISNUMBER(Р1!P33)=FALSE,"",", ")</f>
        <v/>
      </c>
      <c r="C554" s="100" t="str">
        <f>IF(ISNUMBER(Р1!R33)=FALSE,"",Р1!R33)&amp;IF(ISNUMBER(Р1!R33)=FALSE,"",",")</f>
        <v/>
      </c>
      <c r="D554" s="100" t="str">
        <f>IF(ISNUMBER(Р1!T33)=FALSE,"",Р1!T33)&amp;IF(ISNUMBER(Р1!T33)=FALSE,"",",")</f>
        <v/>
      </c>
      <c r="E554" s="100" t="str">
        <f>IF(ISNUMBER(Р1!V33)=FALSE,"",Р1!V33)&amp;IF(ISNUMBER(Р1!V33)=FALSE,"",",")</f>
        <v/>
      </c>
      <c r="F554" s="100" t="str">
        <f>IF(ISNUMBER(Р1!X33)=FALSE,"",Р1!X33)&amp;IF(ISNUMBER(Р1!X33)=FALSE,"",",")</f>
        <v/>
      </c>
    </row>
    <row r="555" spans="1:6">
      <c r="A555" s="97"/>
      <c r="B555" s="100" t="str">
        <f>IF(ISNUMBER(Р1!P34)=FALSE,"",Р1!P34) &amp; IF(ISNUMBER(Р1!P34)=FALSE,"",", ")</f>
        <v/>
      </c>
      <c r="C555" s="100" t="str">
        <f>IF(ISNUMBER(Р1!R34)=FALSE,"",Р1!R34)&amp;IF(ISNUMBER(Р1!R34)=FALSE,"",",")</f>
        <v/>
      </c>
      <c r="D555" s="100" t="str">
        <f>IF(ISNUMBER(Р1!T34)=FALSE,"",Р1!T34)&amp;IF(ISNUMBER(Р1!T34)=FALSE,"",",")</f>
        <v/>
      </c>
      <c r="E555" s="100" t="str">
        <f>IF(ISNUMBER(Р1!V34)=FALSE,"",Р1!V34)&amp;IF(ISNUMBER(Р1!V34)=FALSE,"",",")</f>
        <v/>
      </c>
      <c r="F555" s="100" t="str">
        <f>IF(ISNUMBER(Р1!X34)=FALSE,"",Р1!X34)&amp;IF(ISNUMBER(Р1!X34)=FALSE,"",",")</f>
        <v/>
      </c>
    </row>
    <row r="556" spans="1:6">
      <c r="A556" s="98"/>
      <c r="B556" s="100" t="str">
        <f>IF(ISNUMBER(Р1!P35)=FALSE,"",Р1!P35) &amp; IF(ISNUMBER(Р1!P35)=FALSE,"",", ")</f>
        <v/>
      </c>
      <c r="C556" s="100" t="str">
        <f>IF(ISNUMBER(Р1!R35)=FALSE,"",Р1!R35)&amp;IF(ISNUMBER(Р1!R35)=FALSE,"",",")</f>
        <v/>
      </c>
      <c r="D556" s="100" t="str">
        <f>IF(ISNUMBER(Р1!T35)=FALSE,"",Р1!T35)&amp;IF(ISNUMBER(Р1!T35)=FALSE,"",",")</f>
        <v/>
      </c>
      <c r="E556" s="100" t="str">
        <f>IF(ISNUMBER(Р1!V35)=FALSE,"",Р1!V35)&amp;IF(ISNUMBER(Р1!V35)=FALSE,"",",")</f>
        <v/>
      </c>
      <c r="F556" s="100" t="str">
        <f>IF(ISNUMBER(Р1!X35)=FALSE,"",Р1!X35)&amp;IF(ISNUMBER(Р1!X35)=FALSE,"",",")</f>
        <v/>
      </c>
    </row>
    <row r="557" spans="1:6">
      <c r="A557" s="97"/>
      <c r="B557" s="100" t="str">
        <f>IF(ISNUMBER(Р1!P36)=FALSE,"",Р1!P36) &amp; IF(ISNUMBER(Р1!P36)=FALSE,"",", ")</f>
        <v/>
      </c>
      <c r="C557" s="100" t="str">
        <f>IF(ISNUMBER(Р1!R36)=FALSE,"",Р1!R36)&amp;IF(ISNUMBER(Р1!R36)=FALSE,"",",")</f>
        <v/>
      </c>
      <c r="D557" s="100" t="str">
        <f>IF(ISNUMBER(Р1!T36)=FALSE,"",Р1!T36)&amp;IF(ISNUMBER(Р1!T36)=FALSE,"",",")</f>
        <v/>
      </c>
      <c r="E557" s="100" t="str">
        <f>IF(ISNUMBER(Р1!V36)=FALSE,"",Р1!V36)&amp;IF(ISNUMBER(Р1!V36)=FALSE,"",",")</f>
        <v/>
      </c>
      <c r="F557" s="100" t="str">
        <f>IF(ISNUMBER(Р1!X36)=FALSE,"",Р1!X36)&amp;IF(ISNUMBER(Р1!X36)=FALSE,"",",")</f>
        <v/>
      </c>
    </row>
    <row r="558" spans="1:6">
      <c r="A558" s="98"/>
      <c r="B558" s="100" t="str">
        <f>IF(ISNUMBER(Р1!P37)=FALSE,"",Р1!P37) &amp; IF(ISNUMBER(Р1!P37)=FALSE,"",", ")</f>
        <v/>
      </c>
      <c r="C558" s="100" t="str">
        <f>IF(ISNUMBER(Р1!R37)=FALSE,"",Р1!R37)&amp;IF(ISNUMBER(Р1!R37)=FALSE,"",",")</f>
        <v/>
      </c>
      <c r="D558" s="100" t="str">
        <f>IF(ISNUMBER(Р1!T37)=FALSE,"",Р1!T37)&amp;IF(ISNUMBER(Р1!T37)=FALSE,"",",")</f>
        <v/>
      </c>
      <c r="E558" s="100" t="str">
        <f>IF(ISNUMBER(Р1!V37)=FALSE,"",Р1!V37)&amp;IF(ISNUMBER(Р1!V37)=FALSE,"",",")</f>
        <v/>
      </c>
      <c r="F558" s="100" t="str">
        <f>IF(ISNUMBER(Р1!X37)=FALSE,"",Р1!X37)&amp;IF(ISNUMBER(Р1!X37)=FALSE,"",",")</f>
        <v/>
      </c>
    </row>
    <row r="559" spans="1:6">
      <c r="A559" s="97"/>
      <c r="B559" s="100" t="str">
        <f>IF(ISNUMBER(Р1!P38)=FALSE,"",Р1!P38) &amp; IF(ISNUMBER(Р1!P38)=FALSE,"",", ")</f>
        <v/>
      </c>
      <c r="C559" s="100" t="str">
        <f>IF(ISNUMBER(Р1!R38)=FALSE,"",Р1!R38)&amp;IF(ISNUMBER(Р1!R38)=FALSE,"",",")</f>
        <v/>
      </c>
      <c r="D559" s="100" t="str">
        <f>IF(ISNUMBER(Р1!T38)=FALSE,"",Р1!T38)&amp;IF(ISNUMBER(Р1!T38)=FALSE,"",",")</f>
        <v/>
      </c>
      <c r="E559" s="100" t="str">
        <f>IF(ISNUMBER(Р1!V38)=FALSE,"",Р1!V38)&amp;IF(ISNUMBER(Р1!V38)=FALSE,"",",")</f>
        <v/>
      </c>
      <c r="F559" s="100" t="str">
        <f>IF(ISNUMBER(Р1!X38)=FALSE,"",Р1!X38)&amp;IF(ISNUMBER(Р1!X38)=FALSE,"",",")</f>
        <v/>
      </c>
    </row>
    <row r="560" spans="1:6">
      <c r="A560" s="98"/>
      <c r="B560" s="100" t="str">
        <f>IF(ISNUMBER(Р1!P39)=FALSE,"",Р1!P39) &amp; IF(ISNUMBER(Р1!P39)=FALSE,"",", ")</f>
        <v/>
      </c>
      <c r="C560" s="100" t="str">
        <f>IF(ISNUMBER(Р1!R39)=FALSE,"",Р1!R39)&amp;IF(ISNUMBER(Р1!R39)=FALSE,"",",")</f>
        <v/>
      </c>
      <c r="D560" s="100" t="str">
        <f>IF(ISNUMBER(Р1!T39)=FALSE,"",Р1!T39)&amp;IF(ISNUMBER(Р1!T39)=FALSE,"",",")</f>
        <v/>
      </c>
      <c r="E560" s="100" t="str">
        <f>IF(ISNUMBER(Р1!V39)=FALSE,"",Р1!V39)&amp;IF(ISNUMBER(Р1!V39)=FALSE,"",",")</f>
        <v/>
      </c>
      <c r="F560" s="100" t="str">
        <f>IF(ISNUMBER(Р1!X39)=FALSE,"",Р1!X39)&amp;IF(ISNUMBER(Р1!X39)=FALSE,"",",")</f>
        <v/>
      </c>
    </row>
    <row r="561" spans="1:6">
      <c r="A561" s="97"/>
      <c r="B561" s="100" t="str">
        <f>IF(ISNUMBER(Р1!P40)=FALSE,"",Р1!P40) &amp; IF(ISNUMBER(Р1!P40)=FALSE,"",", ")</f>
        <v/>
      </c>
      <c r="C561" s="100" t="str">
        <f>IF(ISNUMBER(Р1!R40)=FALSE,"",Р1!R40)&amp;IF(ISNUMBER(Р1!R40)=FALSE,"",",")</f>
        <v/>
      </c>
      <c r="D561" s="100" t="str">
        <f>IF(ISNUMBER(Р1!T40)=FALSE,"",Р1!T40)&amp;IF(ISNUMBER(Р1!T40)=FALSE,"",",")</f>
        <v/>
      </c>
      <c r="E561" s="100" t="str">
        <f>IF(ISNUMBER(Р1!V40)=FALSE,"",Р1!V40)&amp;IF(ISNUMBER(Р1!V40)=FALSE,"",",")</f>
        <v/>
      </c>
      <c r="F561" s="100" t="str">
        <f>IF(ISNUMBER(Р1!X40)=FALSE,"",Р1!X40)&amp;IF(ISNUMBER(Р1!X40)=FALSE,"",",")</f>
        <v/>
      </c>
    </row>
    <row r="562" spans="1:6">
      <c r="A562" s="98"/>
      <c r="B562" s="100" t="str">
        <f>IF(ISNUMBER(Р1!P41)=FALSE,"",Р1!P41) &amp; IF(ISNUMBER(Р1!P41)=FALSE,"",", ")</f>
        <v/>
      </c>
      <c r="C562" s="100" t="str">
        <f>IF(ISNUMBER(Р1!R41)=FALSE,"",Р1!R41)&amp;IF(ISNUMBER(Р1!R41)=FALSE,"",",")</f>
        <v/>
      </c>
      <c r="D562" s="100" t="str">
        <f>IF(ISNUMBER(Р1!T41)=FALSE,"",Р1!T41)&amp;IF(ISNUMBER(Р1!T41)=FALSE,"",",")</f>
        <v/>
      </c>
      <c r="E562" s="100" t="str">
        <f>IF(ISNUMBER(Р1!V41)=FALSE,"",Р1!V41)&amp;IF(ISNUMBER(Р1!V41)=FALSE,"",",")</f>
        <v/>
      </c>
      <c r="F562" s="100" t="str">
        <f>IF(ISNUMBER(Р1!X41)=FALSE,"",Р1!X41)&amp;IF(ISNUMBER(Р1!X41)=FALSE,"",",")</f>
        <v/>
      </c>
    </row>
    <row r="563" spans="1:6">
      <c r="A563" s="97"/>
      <c r="B563" s="100" t="str">
        <f>IF(ISNUMBER(Р1!P42)=FALSE,"",Р1!P42) &amp; IF(ISNUMBER(Р1!P42)=FALSE,"",", ")</f>
        <v/>
      </c>
      <c r="C563" s="100" t="str">
        <f>IF(ISNUMBER(Р1!R42)=FALSE,"",Р1!R42)&amp;IF(ISNUMBER(Р1!R42)=FALSE,"",",")</f>
        <v/>
      </c>
      <c r="D563" s="100" t="str">
        <f>IF(ISNUMBER(Р1!T42)=FALSE,"",Р1!T42)&amp;IF(ISNUMBER(Р1!T42)=FALSE,"",",")</f>
        <v/>
      </c>
      <c r="E563" s="100" t="str">
        <f>IF(ISNUMBER(Р1!V42)=FALSE,"",Р1!V42)&amp;IF(ISNUMBER(Р1!V42)=FALSE,"",",")</f>
        <v/>
      </c>
      <c r="F563" s="100" t="str">
        <f>IF(ISNUMBER(Р1!X42)=FALSE,"",Р1!X42)&amp;IF(ISNUMBER(Р1!X42)=FALSE,"",",")</f>
        <v/>
      </c>
    </row>
    <row r="564" spans="1:6">
      <c r="A564" s="98"/>
      <c r="B564" s="100" t="str">
        <f>IF(ISNUMBER(Р1!P43)=FALSE,"",Р1!P43) &amp; IF(ISNUMBER(Р1!P43)=FALSE,"",", ")</f>
        <v/>
      </c>
      <c r="C564" s="100" t="str">
        <f>IF(ISNUMBER(Р1!R43)=FALSE,"",Р1!R43)&amp;IF(ISNUMBER(Р1!R43)=FALSE,"",",")</f>
        <v/>
      </c>
      <c r="D564" s="100" t="str">
        <f>IF(ISNUMBER(Р1!T43)=FALSE,"",Р1!T43)&amp;IF(ISNUMBER(Р1!T43)=FALSE,"",",")</f>
        <v/>
      </c>
      <c r="E564" s="100" t="str">
        <f>IF(ISNUMBER(Р1!V43)=FALSE,"",Р1!V43)&amp;IF(ISNUMBER(Р1!V43)=FALSE,"",",")</f>
        <v/>
      </c>
      <c r="F564" s="100" t="str">
        <f>IF(ISNUMBER(Р1!X43)=FALSE,"",Р1!X43)&amp;IF(ISNUMBER(Р1!X43)=FALSE,"",",")</f>
        <v/>
      </c>
    </row>
    <row r="565" spans="1:6">
      <c r="A565" s="97"/>
      <c r="B565" s="100" t="str">
        <f>IF(ISNUMBER(Р1!P44)=FALSE,"",Р1!P44) &amp; IF(ISNUMBER(Р1!P44)=FALSE,"",", ")</f>
        <v/>
      </c>
      <c r="C565" s="100" t="str">
        <f>IF(ISNUMBER(Р1!R44)=FALSE,"",Р1!R44)&amp;IF(ISNUMBER(Р1!R44)=FALSE,"",",")</f>
        <v/>
      </c>
      <c r="D565" s="100" t="str">
        <f>IF(ISNUMBER(Р1!T44)=FALSE,"",Р1!T44)&amp;IF(ISNUMBER(Р1!T44)=FALSE,"",",")</f>
        <v/>
      </c>
      <c r="E565" s="100" t="str">
        <f>IF(ISNUMBER(Р1!V44)=FALSE,"",Р1!V44)&amp;IF(ISNUMBER(Р1!V44)=FALSE,"",",")</f>
        <v/>
      </c>
      <c r="F565" s="100" t="str">
        <f>IF(ISNUMBER(Р1!X44)=FALSE,"",Р1!X44)&amp;IF(ISNUMBER(Р1!X44)=FALSE,"",",")</f>
        <v/>
      </c>
    </row>
    <row r="566" spans="1:6">
      <c r="A566" s="98"/>
      <c r="B566" s="100" t="str">
        <f>IF(ISNUMBER(Р1!P45)=FALSE,"",Р1!P45) &amp; IF(ISNUMBER(Р1!P45)=FALSE,"",", ")</f>
        <v/>
      </c>
      <c r="C566" s="100" t="str">
        <f>IF(ISNUMBER(Р1!R45)=FALSE,"",Р1!R45)&amp;IF(ISNUMBER(Р1!R45)=FALSE,"",",")</f>
        <v/>
      </c>
      <c r="D566" s="100" t="str">
        <f>IF(ISNUMBER(Р1!T45)=FALSE,"",Р1!T45)&amp;IF(ISNUMBER(Р1!T45)=FALSE,"",",")</f>
        <v/>
      </c>
      <c r="E566" s="100" t="str">
        <f>IF(ISNUMBER(Р1!V45)=FALSE,"",Р1!V45)&amp;IF(ISNUMBER(Р1!V45)=FALSE,"",",")</f>
        <v/>
      </c>
      <c r="F566" s="100" t="str">
        <f>IF(ISNUMBER(Р1!X45)=FALSE,"",Р1!X45)&amp;IF(ISNUMBER(Р1!X45)=FALSE,"",",")</f>
        <v/>
      </c>
    </row>
    <row r="567" spans="1:6">
      <c r="A567" s="97"/>
      <c r="B567" s="100" t="str">
        <f>IF(ISNUMBER(Р1!P46)=FALSE,"",Р1!P46) &amp; IF(ISNUMBER(Р1!P46)=FALSE,"",", ")</f>
        <v/>
      </c>
      <c r="C567" s="100" t="str">
        <f>IF(ISNUMBER(Р1!R46)=FALSE,"",Р1!R46)&amp;IF(ISNUMBER(Р1!R46)=FALSE,"",",")</f>
        <v/>
      </c>
      <c r="D567" s="100" t="str">
        <f>IF(ISNUMBER(Р1!T46)=FALSE,"",Р1!T46)&amp;IF(ISNUMBER(Р1!T46)=FALSE,"",",")</f>
        <v/>
      </c>
      <c r="E567" s="100" t="str">
        <f>IF(ISNUMBER(Р1!V46)=FALSE,"",Р1!V46)&amp;IF(ISNUMBER(Р1!V46)=FALSE,"",",")</f>
        <v/>
      </c>
      <c r="F567" s="100" t="str">
        <f>IF(ISNUMBER(Р1!X46)=FALSE,"",Р1!X46)&amp;IF(ISNUMBER(Р1!X46)=FALSE,"",",")</f>
        <v/>
      </c>
    </row>
    <row r="568" spans="1:6">
      <c r="A568" s="98"/>
      <c r="B568" s="100" t="str">
        <f>IF(ISNUMBER(Р1!P47)=FALSE,"",Р1!P47) &amp; IF(ISNUMBER(Р1!P47)=FALSE,"",", ")</f>
        <v/>
      </c>
      <c r="C568" s="100" t="str">
        <f>IF(ISNUMBER(Р1!R47)=FALSE,"",Р1!R47)&amp;IF(ISNUMBER(Р1!R47)=FALSE,"",",")</f>
        <v/>
      </c>
      <c r="D568" s="100" t="str">
        <f>IF(ISNUMBER(Р1!T47)=FALSE,"",Р1!T47)&amp;IF(ISNUMBER(Р1!T47)=FALSE,"",",")</f>
        <v/>
      </c>
      <c r="E568" s="100" t="str">
        <f>IF(ISNUMBER(Р1!V47)=FALSE,"",Р1!V47)&amp;IF(ISNUMBER(Р1!V47)=FALSE,"",",")</f>
        <v/>
      </c>
      <c r="F568" s="100" t="str">
        <f>IF(ISNUMBER(Р1!X47)=FALSE,"",Р1!X47)&amp;IF(ISNUMBER(Р1!X47)=FALSE,"",",")</f>
        <v/>
      </c>
    </row>
    <row r="569" spans="1:6">
      <c r="A569" s="97"/>
      <c r="B569" s="100" t="str">
        <f>IF(ISNUMBER(Р1!P48)=FALSE,"",Р1!P48) &amp; IF(ISNUMBER(Р1!P48)=FALSE,"",", ")</f>
        <v/>
      </c>
      <c r="C569" s="100" t="str">
        <f>IF(ISNUMBER(Р1!R48)=FALSE,"",Р1!R48)&amp;IF(ISNUMBER(Р1!R48)=FALSE,"",",")</f>
        <v/>
      </c>
      <c r="D569" s="100" t="str">
        <f>IF(ISNUMBER(Р1!T48)=FALSE,"",Р1!T48)&amp;IF(ISNUMBER(Р1!T48)=FALSE,"",",")</f>
        <v/>
      </c>
      <c r="E569" s="100" t="str">
        <f>IF(ISNUMBER(Р1!V48)=FALSE,"",Р1!V48)&amp;IF(ISNUMBER(Р1!V48)=FALSE,"",",")</f>
        <v/>
      </c>
      <c r="F569" s="100" t="str">
        <f>IF(ISNUMBER(Р1!X48)=FALSE,"",Р1!X48)&amp;IF(ISNUMBER(Р1!X48)=FALSE,"",",")</f>
        <v/>
      </c>
    </row>
    <row r="570" spans="1:6">
      <c r="A570" s="98"/>
      <c r="B570" s="100" t="str">
        <f>IF(ISNUMBER(Р1!P49)=FALSE,"",Р1!P49) &amp; IF(ISNUMBER(Р1!P49)=FALSE,"",", ")</f>
        <v/>
      </c>
      <c r="C570" s="100" t="str">
        <f>IF(ISNUMBER(Р1!R49)=FALSE,"",Р1!R49)&amp;IF(ISNUMBER(Р1!R49)=FALSE,"",",")</f>
        <v/>
      </c>
      <c r="D570" s="100" t="str">
        <f>IF(ISNUMBER(Р1!T49)=FALSE,"",Р1!T49)&amp;IF(ISNUMBER(Р1!T49)=FALSE,"",",")</f>
        <v/>
      </c>
      <c r="E570" s="100" t="str">
        <f>IF(ISNUMBER(Р1!V49)=FALSE,"",Р1!V49)&amp;IF(ISNUMBER(Р1!V49)=FALSE,"",",")</f>
        <v/>
      </c>
      <c r="F570" s="100" t="str">
        <f>IF(ISNUMBER(Р1!X49)=FALSE,"",Р1!X49)&amp;IF(ISNUMBER(Р1!X49)=FALSE,"",",")</f>
        <v/>
      </c>
    </row>
    <row r="571" spans="1:6">
      <c r="A571" s="99"/>
      <c r="B571" s="100" t="str">
        <f>IF(ISNUMBER(Р1!P50)=FALSE,"",Р1!P50) &amp; IF(ISNUMBER(Р1!P50)=FALSE,"",", ")</f>
        <v/>
      </c>
      <c r="C571" s="100" t="str">
        <f>IF(ISNUMBER(Р1!R50)=FALSE,"",Р1!R50)&amp;IF(ISNUMBER(Р1!R50)=FALSE,"",",")</f>
        <v/>
      </c>
      <c r="D571" s="100" t="str">
        <f>IF(ISNUMBER(Р1!T50)=FALSE,"",Р1!T50)&amp;IF(ISNUMBER(Р1!T50)=FALSE,"",",")</f>
        <v/>
      </c>
      <c r="E571" s="100" t="str">
        <f>IF(ISNUMBER(Р1!V50)=FALSE,"",Р1!V50)&amp;IF(ISNUMBER(Р1!V50)=FALSE,"",",")</f>
        <v/>
      </c>
      <c r="F571" s="100" t="str">
        <f>IF(ISNUMBER(Р1!X50)=FALSE,"",Р1!X50)&amp;IF(ISNUMBER(Р1!X50)=FALSE,"",",")</f>
        <v/>
      </c>
    </row>
    <row r="572" spans="1:6">
      <c r="A572" s="99"/>
      <c r="B572" s="101"/>
      <c r="C572" s="101"/>
      <c r="D572" s="101"/>
      <c r="E572" s="101"/>
      <c r="F572" s="101"/>
    </row>
  </sheetData>
  <sheetProtection selectLockedCells="1" selectUnlockedCells="1"/>
  <mergeCells count="633">
    <mergeCell ref="A507:D507"/>
    <mergeCell ref="E493:F494"/>
    <mergeCell ref="A495:F495"/>
    <mergeCell ref="A496:C496"/>
    <mergeCell ref="D496:F496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4:F484"/>
    <mergeCell ref="A485:F485"/>
    <mergeCell ref="A486:F486"/>
    <mergeCell ref="A487:F487"/>
    <mergeCell ref="A112:F112"/>
    <mergeCell ref="A508:F508"/>
    <mergeCell ref="A509:C510"/>
    <mergeCell ref="D509:E510"/>
    <mergeCell ref="F509:F510"/>
    <mergeCell ref="A491:D491"/>
    <mergeCell ref="E491:F491"/>
    <mergeCell ref="A492:D492"/>
    <mergeCell ref="E492:F492"/>
    <mergeCell ref="A475:D475"/>
    <mergeCell ref="E475:F475"/>
    <mergeCell ref="E458:F459"/>
    <mergeCell ref="A460:D460"/>
    <mergeCell ref="E460:F460"/>
    <mergeCell ref="A461:D461"/>
    <mergeCell ref="E461:F461"/>
    <mergeCell ref="A488:F488"/>
    <mergeCell ref="A489:F489"/>
    <mergeCell ref="A490:D490"/>
    <mergeCell ref="E490:F490"/>
    <mergeCell ref="A470:F470"/>
    <mergeCell ref="A471:D471"/>
    <mergeCell ref="E471:F471"/>
    <mergeCell ref="A493:D494"/>
    <mergeCell ref="A520:F520"/>
    <mergeCell ref="A511:C511"/>
    <mergeCell ref="D511:E511"/>
    <mergeCell ref="A512:C512"/>
    <mergeCell ref="D512:E512"/>
    <mergeCell ref="A513:C513"/>
    <mergeCell ref="D513:E513"/>
    <mergeCell ref="A497:C497"/>
    <mergeCell ref="D497:F497"/>
    <mergeCell ref="A498:C498"/>
    <mergeCell ref="D498:F498"/>
    <mergeCell ref="A499:C499"/>
    <mergeCell ref="D499:F499"/>
    <mergeCell ref="A500:C500"/>
    <mergeCell ref="D500:F500"/>
    <mergeCell ref="A501:C502"/>
    <mergeCell ref="D501:F502"/>
    <mergeCell ref="A503:F503"/>
    <mergeCell ref="E507:F507"/>
    <mergeCell ref="A519:F519"/>
    <mergeCell ref="A504:D504"/>
    <mergeCell ref="E504:F504"/>
    <mergeCell ref="A505:D505"/>
    <mergeCell ref="E505:F505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56:F456"/>
    <mergeCell ref="A457:D457"/>
    <mergeCell ref="E457:F457"/>
    <mergeCell ref="A458:D459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E252:F252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E234:F234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204:F204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51:F151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4:F114"/>
    <mergeCell ref="A113:F113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124:F124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3">
    <dataValidation type="list" allowBlank="1" showInputMessage="1" showErrorMessage="1" sqref="F411">
      <formula1>Автомобили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78" fitToHeight="450" orientation="portrait" r:id="rId1"/>
  <rowBreaks count="2" manualBreakCount="2">
    <brk id="409" max="5" man="1"/>
    <brk id="52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7">
        <v>2</v>
      </c>
      <c r="F1" s="12" t="str">
        <f>E400</f>
        <v>Водитель2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45"/>
      <c r="B3" s="45"/>
      <c r="C3" s="45"/>
      <c r="D3" s="45"/>
      <c r="E3" s="45"/>
      <c r="F3" s="45"/>
    </row>
    <row r="4" spans="1:9" ht="12" customHeight="1"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64.8" customHeight="1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Р2!J6</f>
        <v>Клиент4</v>
      </c>
      <c r="F12" s="74" t="str">
        <f>Р2!K6</f>
        <v>Москва, ул.Рябиновая,д.59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48"/>
      <c r="B17" s="48"/>
      <c r="C17" s="48"/>
      <c r="D17" s="48"/>
      <c r="E17" s="48"/>
      <c r="F17" s="48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48" hidden="1" customHeight="1" outlineLevel="2">
      <c r="A22" s="176"/>
      <c r="B22" s="176"/>
      <c r="C22" s="176"/>
      <c r="D22" s="177"/>
      <c r="E22" s="74" t="str">
        <f>Р2!J7</f>
        <v/>
      </c>
      <c r="F22" s="74" t="str">
        <f>Р2!K7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47"/>
      <c r="F24" s="48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48"/>
      <c r="B27" s="48"/>
      <c r="C27" s="48"/>
      <c r="D27" s="48"/>
      <c r="E27" s="48"/>
      <c r="F27" s="48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Р2!J8</f>
        <v/>
      </c>
      <c r="F32" s="72" t="str">
        <f>Р2!K8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47"/>
      <c r="F34" s="48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48"/>
      <c r="B37" s="48"/>
      <c r="C37" s="48"/>
      <c r="D37" s="48"/>
      <c r="E37" s="48"/>
      <c r="F37" s="48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Р2!J9</f>
        <v/>
      </c>
      <c r="F42" s="72" t="str">
        <f>Р2!K9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47"/>
      <c r="F44" s="48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48"/>
      <c r="B47" s="48"/>
      <c r="C47" s="48"/>
      <c r="D47" s="48"/>
      <c r="E47" s="48"/>
      <c r="F47" s="48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Р2!J10</f>
        <v/>
      </c>
      <c r="F52" s="72" t="str">
        <f>Р2!K10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47"/>
      <c r="F54" s="48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48"/>
      <c r="B57" s="48"/>
      <c r="C57" s="48"/>
      <c r="D57" s="48"/>
      <c r="E57" s="48"/>
      <c r="F57" s="48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Р2!J11</f>
        <v/>
      </c>
      <c r="F62" s="72" t="str">
        <f>Р2!K11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47"/>
      <c r="F64" s="48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48"/>
      <c r="B67" s="48"/>
      <c r="C67" s="48"/>
      <c r="D67" s="48"/>
      <c r="E67" s="48"/>
      <c r="F67" s="48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Р2!J12</f>
        <v/>
      </c>
      <c r="F72" s="72" t="str">
        <f>Р2!K12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47"/>
      <c r="F74" s="48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Р2!J13</f>
        <v/>
      </c>
      <c r="F82" s="72" t="str">
        <f>Р2!K13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47"/>
      <c r="F84" s="48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Р2!J14</f>
        <v/>
      </c>
      <c r="F92" s="72" t="str">
        <f>Р2!K14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47"/>
      <c r="F94" s="48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Р2!J15</f>
        <v/>
      </c>
      <c r="F102" s="72" t="str">
        <f>Р2!K15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47"/>
      <c r="F104" s="48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48"/>
      <c r="B107" s="48"/>
      <c r="C107" s="48"/>
      <c r="D107" s="48"/>
      <c r="E107" s="48"/>
      <c r="F107" s="48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SUMIF(Доставка!B:B,A1,Доставка!M:M) &amp; " коробов"</f>
        <v>15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SUMIF(Доставка!B:B,A1,Доставка!L:L)&amp;" кг"</f>
        <v>158,106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49"/>
      <c r="B118" s="49"/>
      <c r="C118" s="49"/>
      <c r="D118" s="49"/>
      <c r="E118" s="49"/>
      <c r="F118" s="49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49"/>
      <c r="B128" s="49"/>
      <c r="C128" s="49"/>
      <c r="D128" s="49"/>
      <c r="E128" s="49"/>
      <c r="F128" s="49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49"/>
      <c r="B138" s="49"/>
      <c r="C138" s="49"/>
      <c r="D138" s="49"/>
      <c r="E138" s="49"/>
      <c r="F138" s="49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49"/>
      <c r="B148" s="49"/>
      <c r="C148" s="49"/>
      <c r="D148" s="49"/>
      <c r="E148" s="49"/>
      <c r="F148" s="49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49"/>
      <c r="B158" s="49"/>
      <c r="C158" s="49"/>
      <c r="D158" s="49"/>
      <c r="E158" s="49"/>
      <c r="F158" s="49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49"/>
      <c r="B168" s="49"/>
      <c r="C168" s="49"/>
      <c r="D168" s="49"/>
      <c r="E168" s="49"/>
      <c r="F168" s="49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49"/>
      <c r="B178" s="49"/>
      <c r="C178" s="49"/>
      <c r="D178" s="49"/>
      <c r="E178" s="49"/>
      <c r="F178" s="49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49"/>
      <c r="B188" s="49"/>
      <c r="C188" s="49"/>
      <c r="D188" s="49"/>
      <c r="E188" s="49"/>
      <c r="F188" s="49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49"/>
      <c r="B198" s="49"/>
      <c r="C198" s="49"/>
      <c r="D198" s="49"/>
      <c r="E198" s="49"/>
      <c r="F198" s="49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49"/>
      <c r="B208" s="49"/>
      <c r="C208" s="49"/>
      <c r="D208" s="49"/>
      <c r="E208" s="49"/>
      <c r="F208" s="49"/>
    </row>
    <row r="209" spans="1:6" s="11" customFormat="1" ht="13.5" hidden="1" customHeight="1" outlineLevel="1">
      <c r="A209" s="49"/>
      <c r="B209" s="49"/>
      <c r="C209" s="49"/>
      <c r="D209" s="49"/>
      <c r="E209" s="49"/>
      <c r="F209" s="49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str">
        <f>B411</f>
        <v>ГАЗ СОБОЛЬ 2752</v>
      </c>
      <c r="B216" s="96"/>
      <c r="C216" s="96" t="str">
        <f>D411</f>
        <v>7 т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46"/>
      <c r="B224" s="46"/>
      <c r="C224" s="46"/>
      <c r="D224" s="46"/>
      <c r="E224" s="46"/>
      <c r="F224" s="46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46"/>
      <c r="B227" s="46"/>
      <c r="C227" s="46"/>
      <c r="D227" s="46"/>
      <c r="E227" s="46"/>
      <c r="F227" s="46"/>
    </row>
    <row r="228" spans="1:6" ht="19.5" customHeight="1">
      <c r="A228" s="46"/>
      <c r="B228" s="46"/>
      <c r="C228" s="46"/>
      <c r="D228" s="46"/>
      <c r="E228" s="46"/>
      <c r="F228" s="46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Р2!B2</f>
        <v>Отправитель 1</v>
      </c>
      <c r="B231" s="146"/>
      <c r="C231" s="146"/>
      <c r="D231" s="146"/>
      <c r="E231" s="131" t="str">
        <f>F12</f>
        <v>Москва, ул.Рябиновая,д.59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Р2!B3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Р2!B4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Р2!B5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54" hidden="1" customHeight="1" outlineLevel="2">
      <c r="A291" s="146" t="str">
        <f>Р2!B6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Р2!B7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Р2!B8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Р2!B9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Р2!B10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Р2!B11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52"/>
      <c r="B379" s="52"/>
      <c r="C379" s="52"/>
      <c r="D379" s="52"/>
      <c r="E379" s="52"/>
      <c r="F379" s="52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str">
        <f>Р2!K1</f>
        <v>Водитель2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3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49"/>
      <c r="B409" s="49"/>
      <c r="C409" s="49"/>
      <c r="D409" s="49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50" t="str">
        <f>IF(F411="","",IF(ISTEXT(F411),VLOOKUP(F411,ТС!$A:$C,2,FALSE),""))</f>
        <v>ГАЗ СОБОЛЬ 2752</v>
      </c>
      <c r="C411" s="25"/>
      <c r="D411" s="17" t="str">
        <f>IF(F411="","",IF(ISTEXT(F411),VLOOKUP(F411,ТС!$A:$C,3,FALSE)))</f>
        <v>7 т</v>
      </c>
      <c r="E411" s="50"/>
      <c r="F411" s="29" t="str">
        <f>Р2!K2</f>
        <v>А 001 АС 13</v>
      </c>
    </row>
    <row r="412" spans="1:6">
      <c r="A412" s="163" t="s">
        <v>31</v>
      </c>
      <c r="B412" s="163"/>
      <c r="C412" s="163"/>
      <c r="D412" s="163"/>
      <c r="E412" s="163"/>
      <c r="F412" s="51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str">
        <f>$A$12</f>
        <v>Компания и Адрес Отправителя</v>
      </c>
      <c r="B505" s="263"/>
      <c r="C505" s="263"/>
      <c r="D505" s="248"/>
      <c r="E505" s="247" t="str">
        <f>$A$404</f>
        <v>Оргазнизация 1 Адрес 3</v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IF(ISNUMBER(Р2!P2)=FALSE,"",Р2!P2) &amp; IF(ISNUMBER(Р2!P2)=FALSE,"",", ")</f>
        <v/>
      </c>
      <c r="C523" s="109" t="str">
        <f>IF(ISNUMBER(Р2!R2)=FALSE,"",Р2!R2)&amp;IF(ISNUMBER(Р2!R2)=FALSE,"",",")</f>
        <v/>
      </c>
      <c r="D523" s="109" t="str">
        <f>IF(ISNUMBER(Р2!T2)=FALSE,"",Р2!T2)&amp;IF(ISNUMBER(Р2!T2)=FALSE,"",",")</f>
        <v/>
      </c>
      <c r="E523" s="109" t="str">
        <f>IF(ISNUMBER(Р2!V2)=FALSE,"",Р2!V2)&amp;IF(ISNUMBER(Р2!V2)=FALSE,"",",")</f>
        <v/>
      </c>
      <c r="F523" s="109" t="str">
        <f>IF(ISNUMBER(Р2!X2)=FALSE,"",Р2!X2)&amp;IF(ISNUMBER(Р2!X2)=FALSE,"",",")</f>
        <v/>
      </c>
    </row>
    <row r="524" spans="1:6">
      <c r="A524" s="6"/>
      <c r="B524" s="109" t="str">
        <f>IF(ISNUMBER(Р2!P3)=FALSE,"",Р2!P3) &amp; IF(ISNUMBER(Р2!P3)=FALSE,"",", ")</f>
        <v/>
      </c>
      <c r="C524" s="109" t="str">
        <f>IF(ISNUMBER(Р2!R3)=FALSE,"",Р2!R3)&amp;IF(ISNUMBER(Р2!R3)=FALSE,"",",")</f>
        <v/>
      </c>
      <c r="D524" s="109" t="str">
        <f>IF(ISNUMBER(Р2!T3)=FALSE,"",Р2!T3)&amp;IF(ISNUMBER(Р2!T3)=FALSE,"",",")</f>
        <v/>
      </c>
      <c r="E524" s="109" t="str">
        <f>IF(ISNUMBER(Р2!V3)=FALSE,"",Р2!V3)&amp;IF(ISNUMBER(Р2!V3)=FALSE,"",",")</f>
        <v/>
      </c>
      <c r="F524" s="109" t="str">
        <f>IF(ISNUMBER(Р2!X3)=FALSE,"",Р2!X3)&amp;IF(ISNUMBER(Р2!X3)=FALSE,"",",")</f>
        <v/>
      </c>
    </row>
    <row r="525" spans="1:6">
      <c r="A525" s="6"/>
      <c r="B525" s="109" t="str">
        <f>IF(ISNUMBER(Р2!P4)=FALSE,"",Р2!P4) &amp; IF(ISNUMBER(Р2!P4)=FALSE,"",", ")</f>
        <v/>
      </c>
      <c r="C525" s="109" t="str">
        <f>IF(ISNUMBER(Р2!R4)=FALSE,"",Р2!R4)&amp;IF(ISNUMBER(Р2!R4)=FALSE,"",",")</f>
        <v/>
      </c>
      <c r="D525" s="109" t="str">
        <f>IF(ISNUMBER(Р2!T4)=FALSE,"",Р2!T4)&amp;IF(ISNUMBER(Р2!T4)=FALSE,"",",")</f>
        <v/>
      </c>
      <c r="E525" s="109" t="str">
        <f>IF(ISNUMBER(Р2!V4)=FALSE,"",Р2!V4)&amp;IF(ISNUMBER(Р2!V4)=FALSE,"",",")</f>
        <v/>
      </c>
      <c r="F525" s="109" t="str">
        <f>IF(ISNUMBER(Р2!X4)=FALSE,"",Р2!X4)&amp;IF(ISNUMBER(Р2!X4)=FALSE,"",",")</f>
        <v/>
      </c>
    </row>
    <row r="526" spans="1:6">
      <c r="A526" s="6"/>
      <c r="B526" s="109" t="str">
        <f>IF(ISNUMBER(Р2!P5)=FALSE,"",Р2!P5) &amp; IF(ISNUMBER(Р2!P5)=FALSE,"",", ")</f>
        <v/>
      </c>
      <c r="C526" s="109" t="str">
        <f>IF(ISNUMBER(Р2!R5)=FALSE,"",Р2!R5)&amp;IF(ISNUMBER(Р2!R5)=FALSE,"",",")</f>
        <v/>
      </c>
      <c r="D526" s="109" t="str">
        <f>IF(ISNUMBER(Р2!T5)=FALSE,"",Р2!T5)&amp;IF(ISNUMBER(Р2!T5)=FALSE,"",",")</f>
        <v/>
      </c>
      <c r="E526" s="109" t="str">
        <f>IF(ISNUMBER(Р2!V5)=FALSE,"",Р2!V5)&amp;IF(ISNUMBER(Р2!V5)=FALSE,"",",")</f>
        <v/>
      </c>
      <c r="F526" s="109" t="str">
        <f>IF(ISNUMBER(Р2!X5)=FALSE,"",Р2!X5)&amp;IF(ISNUMBER(Р2!X5)=FALSE,"",",")</f>
        <v/>
      </c>
    </row>
    <row r="527" spans="1:6">
      <c r="A527" s="6"/>
      <c r="B527" s="109" t="str">
        <f>IF(ISNUMBER(Р2!P6)=FALSE,"",Р2!P6) &amp; IF(ISNUMBER(Р2!P6)=FALSE,"",", ")</f>
        <v/>
      </c>
      <c r="C527" s="109" t="str">
        <f>IF(ISNUMBER(Р2!R6)=FALSE,"",Р2!R6)&amp;IF(ISNUMBER(Р2!R6)=FALSE,"",",")</f>
        <v/>
      </c>
      <c r="D527" s="109" t="str">
        <f>IF(ISNUMBER(Р2!T6)=FALSE,"",Р2!T6)&amp;IF(ISNUMBER(Р2!T6)=FALSE,"",",")</f>
        <v/>
      </c>
      <c r="E527" s="109" t="str">
        <f>IF(ISNUMBER(Р2!V6)=FALSE,"",Р2!V6)&amp;IF(ISNUMBER(Р2!V6)=FALSE,"",",")</f>
        <v/>
      </c>
      <c r="F527" s="109" t="str">
        <f>IF(ISNUMBER(Р2!X6)=FALSE,"",Р2!X6)&amp;IF(ISNUMBER(Р2!X6)=FALSE,"",",")</f>
        <v/>
      </c>
    </row>
    <row r="528" spans="1:6">
      <c r="A528" s="6"/>
      <c r="B528" s="109" t="str">
        <f>IF(ISNUMBER(Р2!P7)=FALSE,"",Р2!P7) &amp; IF(ISNUMBER(Р2!P7)=FALSE,"",", ")</f>
        <v/>
      </c>
      <c r="C528" s="109" t="str">
        <f>IF(ISNUMBER(Р2!R7)=FALSE,"",Р2!R7)&amp;IF(ISNUMBER(Р2!R7)=FALSE,"",",")</f>
        <v/>
      </c>
      <c r="D528" s="109" t="str">
        <f>IF(ISNUMBER(Р2!T7)=FALSE,"",Р2!T7)&amp;IF(ISNUMBER(Р2!T7)=FALSE,"",",")</f>
        <v/>
      </c>
      <c r="E528" s="109" t="str">
        <f>IF(ISNUMBER(Р2!V7)=FALSE,"",Р2!V7)&amp;IF(ISNUMBER(Р2!V7)=FALSE,"",",")</f>
        <v/>
      </c>
      <c r="F528" s="109" t="str">
        <f>IF(ISNUMBER(Р2!X7)=FALSE,"",Р2!X7)&amp;IF(ISNUMBER(Р2!X7)=FALSE,"",",")</f>
        <v/>
      </c>
    </row>
    <row r="529" spans="1:6">
      <c r="A529" s="6"/>
      <c r="B529" s="109" t="str">
        <f>IF(ISNUMBER(Р2!P8)=FALSE,"",Р2!P8) &amp; IF(ISNUMBER(Р2!P8)=FALSE,"",", ")</f>
        <v/>
      </c>
      <c r="C529" s="109" t="str">
        <f>IF(ISNUMBER(Р2!R8)=FALSE,"",Р2!R8)&amp;IF(ISNUMBER(Р2!R8)=FALSE,"",",")</f>
        <v/>
      </c>
      <c r="D529" s="109" t="str">
        <f>IF(ISNUMBER(Р2!T8)=FALSE,"",Р2!T8)&amp;IF(ISNUMBER(Р2!T8)=FALSE,"",",")</f>
        <v/>
      </c>
      <c r="E529" s="109" t="str">
        <f>IF(ISNUMBER(Р2!V8)=FALSE,"",Р2!V8)&amp;IF(ISNUMBER(Р2!V8)=FALSE,"",",")</f>
        <v/>
      </c>
      <c r="F529" s="109" t="str">
        <f>IF(ISNUMBER(Р2!X8)=FALSE,"",Р2!X8)&amp;IF(ISNUMBER(Р2!X8)=FALSE,"",",")</f>
        <v/>
      </c>
    </row>
    <row r="530" spans="1:6">
      <c r="A530" s="6"/>
      <c r="B530" s="109" t="str">
        <f>IF(ISNUMBER(Р2!P9)=FALSE,"",Р2!P9) &amp; IF(ISNUMBER(Р2!P9)=FALSE,"",", ")</f>
        <v/>
      </c>
      <c r="C530" s="109" t="str">
        <f>IF(ISNUMBER(Р2!R9)=FALSE,"",Р2!R9)&amp;IF(ISNUMBER(Р2!R9)=FALSE,"",",")</f>
        <v/>
      </c>
      <c r="D530" s="109" t="str">
        <f>IF(ISNUMBER(Р2!T9)=FALSE,"",Р2!T9)&amp;IF(ISNUMBER(Р2!T9)=FALSE,"",",")</f>
        <v/>
      </c>
      <c r="E530" s="109" t="str">
        <f>IF(ISNUMBER(Р2!V9)=FALSE,"",Р2!V9)&amp;IF(ISNUMBER(Р2!V9)=FALSE,"",",")</f>
        <v/>
      </c>
      <c r="F530" s="109" t="str">
        <f>IF(ISNUMBER(Р2!X9)=FALSE,"",Р2!X9)&amp;IF(ISNUMBER(Р2!X9)=FALSE,"",",")</f>
        <v/>
      </c>
    </row>
    <row r="531" spans="1:6">
      <c r="A531" s="6"/>
      <c r="B531" s="109" t="str">
        <f>IF(ISNUMBER(Р2!P10)=FALSE,"",Р2!P10) &amp; IF(ISNUMBER(Р2!P10)=FALSE,"",", ")</f>
        <v/>
      </c>
      <c r="C531" s="109" t="str">
        <f>IF(ISNUMBER(Р2!R10)=FALSE,"",Р2!R10)&amp;IF(ISNUMBER(Р2!R10)=FALSE,"",",")</f>
        <v/>
      </c>
      <c r="D531" s="109" t="str">
        <f>IF(ISNUMBER(Р2!T10)=FALSE,"",Р2!T10)&amp;IF(ISNUMBER(Р2!T10)=FALSE,"",",")</f>
        <v/>
      </c>
      <c r="E531" s="109" t="str">
        <f>IF(ISNUMBER(Р2!V10)=FALSE,"",Р2!V10)&amp;IF(ISNUMBER(Р2!V10)=FALSE,"",",")</f>
        <v/>
      </c>
      <c r="F531" s="109" t="str">
        <f>IF(ISNUMBER(Р2!X10)=FALSE,"",Р2!X10)&amp;IF(ISNUMBER(Р2!X10)=FALSE,"",",")</f>
        <v/>
      </c>
    </row>
    <row r="532" spans="1:6">
      <c r="A532" s="6"/>
      <c r="B532" s="109" t="str">
        <f>IF(ISNUMBER(Р2!P11)=FALSE,"",Р2!P11) &amp; IF(ISNUMBER(Р2!P11)=FALSE,"",", ")</f>
        <v/>
      </c>
      <c r="C532" s="109" t="str">
        <f>IF(ISNUMBER(Р2!R11)=FALSE,"",Р2!R11)&amp;IF(ISNUMBER(Р2!R11)=FALSE,"",",")</f>
        <v/>
      </c>
      <c r="D532" s="109" t="str">
        <f>IF(ISNUMBER(Р2!T11)=FALSE,"",Р2!T11)&amp;IF(ISNUMBER(Р2!T11)=FALSE,"",",")</f>
        <v/>
      </c>
      <c r="E532" s="109" t="str">
        <f>IF(ISNUMBER(Р2!V11)=FALSE,"",Р2!V11)&amp;IF(ISNUMBER(Р2!V11)=FALSE,"",",")</f>
        <v/>
      </c>
      <c r="F532" s="109" t="str">
        <f>IF(ISNUMBER(Р2!X11)=FALSE,"",Р2!X11)&amp;IF(ISNUMBER(Р2!X11)=FALSE,"",",")</f>
        <v/>
      </c>
    </row>
    <row r="533" spans="1:6">
      <c r="A533" s="6"/>
      <c r="B533" s="109" t="str">
        <f>IF(ISNUMBER(Р2!P12)=FALSE,"",Р2!P12) &amp; IF(ISNUMBER(Р2!P12)=FALSE,"",", ")</f>
        <v/>
      </c>
      <c r="C533" s="109" t="str">
        <f>IF(ISNUMBER(Р2!R12)=FALSE,"",Р2!R12)&amp;IF(ISNUMBER(Р2!R12)=FALSE,"",",")</f>
        <v/>
      </c>
      <c r="D533" s="109" t="str">
        <f>IF(ISNUMBER(Р2!T12)=FALSE,"",Р2!T12)&amp;IF(ISNUMBER(Р2!T12)=FALSE,"",",")</f>
        <v/>
      </c>
      <c r="E533" s="109" t="str">
        <f>IF(ISNUMBER(Р2!V12)=FALSE,"",Р2!V12)&amp;IF(ISNUMBER(Р2!V12)=FALSE,"",",")</f>
        <v/>
      </c>
      <c r="F533" s="109" t="str">
        <f>IF(ISNUMBER(Р2!X12)=FALSE,"",Р2!X12)&amp;IF(ISNUMBER(Р2!X12)=FALSE,"",",")</f>
        <v/>
      </c>
    </row>
    <row r="534" spans="1:6">
      <c r="A534" s="6"/>
      <c r="B534" s="109" t="str">
        <f>IF(ISNUMBER(Р2!P13)=FALSE,"",Р2!P13) &amp; IF(ISNUMBER(Р2!P13)=FALSE,"",", ")</f>
        <v/>
      </c>
      <c r="C534" s="109" t="str">
        <f>IF(ISNUMBER(Р2!R13)=FALSE,"",Р2!R13)&amp;IF(ISNUMBER(Р2!R13)=FALSE,"",",")</f>
        <v/>
      </c>
      <c r="D534" s="109" t="str">
        <f>IF(ISNUMBER(Р2!T13)=FALSE,"",Р2!T13)&amp;IF(ISNUMBER(Р2!T13)=FALSE,"",",")</f>
        <v/>
      </c>
      <c r="E534" s="109" t="str">
        <f>IF(ISNUMBER(Р2!V13)=FALSE,"",Р2!V13)&amp;IF(ISNUMBER(Р2!V13)=FALSE,"",",")</f>
        <v/>
      </c>
      <c r="F534" s="109" t="str">
        <f>IF(ISNUMBER(Р2!X13)=FALSE,"",Р2!X13)&amp;IF(ISNUMBER(Р2!X13)=FALSE,"",",")</f>
        <v/>
      </c>
    </row>
    <row r="535" spans="1:6">
      <c r="A535" s="6"/>
      <c r="B535" s="109" t="str">
        <f>IF(ISNUMBER(Р2!P14)=FALSE,"",Р2!P14) &amp; IF(ISNUMBER(Р2!P14)=FALSE,"",", ")</f>
        <v/>
      </c>
      <c r="C535" s="109" t="str">
        <f>IF(ISNUMBER(Р2!R14)=FALSE,"",Р2!R14)&amp;IF(ISNUMBER(Р2!R14)=FALSE,"",",")</f>
        <v/>
      </c>
      <c r="D535" s="109" t="str">
        <f>IF(ISNUMBER(Р2!T14)=FALSE,"",Р2!T14)&amp;IF(ISNUMBER(Р2!T14)=FALSE,"",",")</f>
        <v/>
      </c>
      <c r="E535" s="109" t="str">
        <f>IF(ISNUMBER(Р2!V14)=FALSE,"",Р2!V14)&amp;IF(ISNUMBER(Р2!V14)=FALSE,"",",")</f>
        <v/>
      </c>
      <c r="F535" s="109" t="str">
        <f>IF(ISNUMBER(Р2!X14)=FALSE,"",Р2!X14)&amp;IF(ISNUMBER(Р2!X14)=FALSE,"",",")</f>
        <v/>
      </c>
    </row>
    <row r="536" spans="1:6">
      <c r="A536" s="6"/>
      <c r="B536" s="109" t="str">
        <f>IF(ISNUMBER(Р2!P15)=FALSE,"",Р2!P15) &amp; IF(ISNUMBER(Р2!P15)=FALSE,"",", ")</f>
        <v/>
      </c>
      <c r="C536" s="109" t="str">
        <f>IF(ISNUMBER(Р2!R15)=FALSE,"",Р2!R15)&amp;IF(ISNUMBER(Р2!R15)=FALSE,"",",")</f>
        <v/>
      </c>
      <c r="D536" s="109" t="str">
        <f>IF(ISNUMBER(Р2!T15)=FALSE,"",Р2!T15)&amp;IF(ISNUMBER(Р2!T15)=FALSE,"",",")</f>
        <v/>
      </c>
      <c r="E536" s="109" t="str">
        <f>IF(ISNUMBER(Р2!V15)=FALSE,"",Р2!V15)&amp;IF(ISNUMBER(Р2!V15)=FALSE,"",",")</f>
        <v/>
      </c>
      <c r="F536" s="109" t="str">
        <f>IF(ISNUMBER(Р2!X15)=FALSE,"",Р2!X15)&amp;IF(ISNUMBER(Р2!X15)=FALSE,"",",")</f>
        <v/>
      </c>
    </row>
    <row r="537" spans="1:6">
      <c r="A537" s="6"/>
      <c r="B537" s="109" t="str">
        <f>IF(ISNUMBER(Р2!P16)=FALSE,"",Р2!P16) &amp; IF(ISNUMBER(Р2!P16)=FALSE,"",", ")</f>
        <v/>
      </c>
      <c r="C537" s="109" t="str">
        <f>IF(ISNUMBER(Р2!R16)=FALSE,"",Р2!R16)&amp;IF(ISNUMBER(Р2!R16)=FALSE,"",",")</f>
        <v/>
      </c>
      <c r="D537" s="109" t="str">
        <f>IF(ISNUMBER(Р2!T16)=FALSE,"",Р2!T16)&amp;IF(ISNUMBER(Р2!T16)=FALSE,"",",")</f>
        <v/>
      </c>
      <c r="E537" s="109" t="str">
        <f>IF(ISNUMBER(Р2!V16)=FALSE,"",Р2!V16)&amp;IF(ISNUMBER(Р2!V16)=FALSE,"",",")</f>
        <v/>
      </c>
      <c r="F537" s="109" t="str">
        <f>IF(ISNUMBER(Р2!X16)=FALSE,"",Р2!X16)&amp;IF(ISNUMBER(Р2!X16)=FALSE,"",",")</f>
        <v/>
      </c>
    </row>
    <row r="538" spans="1:6">
      <c r="A538" s="6"/>
      <c r="B538" s="109" t="str">
        <f>IF(ISNUMBER(Р2!P17)=FALSE,"",Р2!P17) &amp; IF(ISNUMBER(Р2!P17)=FALSE,"",", ")</f>
        <v/>
      </c>
      <c r="C538" s="109" t="str">
        <f>IF(ISNUMBER(Р2!R17)=FALSE,"",Р2!R17)&amp;IF(ISNUMBER(Р2!R17)=FALSE,"",",")</f>
        <v/>
      </c>
      <c r="D538" s="109" t="str">
        <f>IF(ISNUMBER(Р2!T17)=FALSE,"",Р2!T17)&amp;IF(ISNUMBER(Р2!T17)=FALSE,"",",")</f>
        <v/>
      </c>
      <c r="E538" s="109" t="str">
        <f>IF(ISNUMBER(Р2!V17)=FALSE,"",Р2!V17)&amp;IF(ISNUMBER(Р2!V17)=FALSE,"",",")</f>
        <v/>
      </c>
      <c r="F538" s="109" t="str">
        <f>IF(ISNUMBER(Р2!X17)=FALSE,"",Р2!X17)&amp;IF(ISNUMBER(Р2!X17)=FALSE,"",",")</f>
        <v/>
      </c>
    </row>
    <row r="539" spans="1:6">
      <c r="A539" s="6"/>
      <c r="B539" s="109" t="str">
        <f>IF(ISNUMBER(Р2!P18)=FALSE,"",Р2!P18) &amp; IF(ISNUMBER(Р2!P18)=FALSE,"",", ")</f>
        <v/>
      </c>
      <c r="C539" s="109" t="str">
        <f>IF(ISNUMBER(Р2!R18)=FALSE,"",Р2!R18)&amp;IF(ISNUMBER(Р2!R18)=FALSE,"",",")</f>
        <v/>
      </c>
      <c r="D539" s="109" t="str">
        <f>IF(ISNUMBER(Р2!T18)=FALSE,"",Р2!T18)&amp;IF(ISNUMBER(Р2!T18)=FALSE,"",",")</f>
        <v/>
      </c>
      <c r="E539" s="109" t="str">
        <f>IF(ISNUMBER(Р2!V18)=FALSE,"",Р2!V18)&amp;IF(ISNUMBER(Р2!V18)=FALSE,"",",")</f>
        <v/>
      </c>
      <c r="F539" s="109" t="str">
        <f>IF(ISNUMBER(Р2!X18)=FALSE,"",Р2!X18)&amp;IF(ISNUMBER(Р2!X18)=FALSE,"",",")</f>
        <v/>
      </c>
    </row>
    <row r="540" spans="1:6">
      <c r="A540" s="6"/>
      <c r="B540" s="109" t="str">
        <f>IF(ISNUMBER(Р2!P19)=FALSE,"",Р2!P19) &amp; IF(ISNUMBER(Р2!P19)=FALSE,"",", ")</f>
        <v/>
      </c>
      <c r="C540" s="109" t="str">
        <f>IF(ISNUMBER(Р2!R19)=FALSE,"",Р2!R19)&amp;IF(ISNUMBER(Р2!R19)=FALSE,"",",")</f>
        <v/>
      </c>
      <c r="D540" s="109" t="str">
        <f>IF(ISNUMBER(Р2!T19)=FALSE,"",Р2!T19)&amp;IF(ISNUMBER(Р2!T19)=FALSE,"",",")</f>
        <v/>
      </c>
      <c r="E540" s="109" t="str">
        <f>IF(ISNUMBER(Р2!V19)=FALSE,"",Р2!V19)&amp;IF(ISNUMBER(Р2!V19)=FALSE,"",",")</f>
        <v/>
      </c>
      <c r="F540" s="109" t="str">
        <f>IF(ISNUMBER(Р2!X19)=FALSE,"",Р2!X19)&amp;IF(ISNUMBER(Р2!X19)=FALSE,"",",")</f>
        <v/>
      </c>
    </row>
    <row r="541" spans="1:6">
      <c r="A541" s="6"/>
      <c r="B541" s="109" t="str">
        <f>IF(ISNUMBER(Р2!P20)=FALSE,"",Р2!P20) &amp; IF(ISNUMBER(Р2!P20)=FALSE,"",", ")</f>
        <v/>
      </c>
      <c r="C541" s="109" t="str">
        <f>IF(ISNUMBER(Р2!R20)=FALSE,"",Р2!R20)&amp;IF(ISNUMBER(Р2!R20)=FALSE,"",",")</f>
        <v/>
      </c>
      <c r="D541" s="109" t="str">
        <f>IF(ISNUMBER(Р2!T20)=FALSE,"",Р2!T20)&amp;IF(ISNUMBER(Р2!T20)=FALSE,"",",")</f>
        <v/>
      </c>
      <c r="E541" s="109" t="str">
        <f>IF(ISNUMBER(Р2!V20)=FALSE,"",Р2!V20)&amp;IF(ISNUMBER(Р2!V20)=FALSE,"",",")</f>
        <v/>
      </c>
      <c r="F541" s="109" t="str">
        <f>IF(ISNUMBER(Р2!X20)=FALSE,"",Р2!X20)&amp;IF(ISNUMBER(Р2!X20)=FALSE,"",",")</f>
        <v/>
      </c>
    </row>
    <row r="542" spans="1:6">
      <c r="A542" s="6"/>
      <c r="B542" s="109" t="str">
        <f>IF(ISNUMBER(Р2!P21)=FALSE,"",Р2!P21) &amp; IF(ISNUMBER(Р2!P21)=FALSE,"",", ")</f>
        <v/>
      </c>
      <c r="C542" s="109" t="str">
        <f>IF(ISNUMBER(Р2!R21)=FALSE,"",Р2!R21)&amp;IF(ISNUMBER(Р2!R21)=FALSE,"",",")</f>
        <v/>
      </c>
      <c r="D542" s="109" t="str">
        <f>IF(ISNUMBER(Р2!T21)=FALSE,"",Р2!T21)&amp;IF(ISNUMBER(Р2!T21)=FALSE,"",",")</f>
        <v/>
      </c>
      <c r="E542" s="109" t="str">
        <f>IF(ISNUMBER(Р2!V21)=FALSE,"",Р2!V21)&amp;IF(ISNUMBER(Р2!V21)=FALSE,"",",")</f>
        <v/>
      </c>
      <c r="F542" s="109" t="str">
        <f>IF(ISNUMBER(Р2!X21)=FALSE,"",Р2!X21)&amp;IF(ISNUMBER(Р2!X21)=FALSE,"",",")</f>
        <v/>
      </c>
    </row>
    <row r="543" spans="1:6">
      <c r="A543" s="6"/>
      <c r="B543" s="109" t="str">
        <f>IF(ISNUMBER(Р2!P22)=FALSE,"",Р2!P22) &amp; IF(ISNUMBER(Р2!P22)=FALSE,"",", ")</f>
        <v/>
      </c>
      <c r="C543" s="109" t="str">
        <f>IF(ISNUMBER(Р2!R22)=FALSE,"",Р2!R22)&amp;IF(ISNUMBER(Р2!R22)=FALSE,"",",")</f>
        <v/>
      </c>
      <c r="D543" s="109" t="str">
        <f>IF(ISNUMBER(Р2!T22)=FALSE,"",Р2!T22)&amp;IF(ISNUMBER(Р2!T22)=FALSE,"",",")</f>
        <v/>
      </c>
      <c r="E543" s="109" t="str">
        <f>IF(ISNUMBER(Р2!V22)=FALSE,"",Р2!V22)&amp;IF(ISNUMBER(Р2!V22)=FALSE,"",",")</f>
        <v/>
      </c>
      <c r="F543" s="109" t="str">
        <f>IF(ISNUMBER(Р2!X22)=FALSE,"",Р2!X22)&amp;IF(ISNUMBER(Р2!X22)=FALSE,"",",")</f>
        <v/>
      </c>
    </row>
    <row r="544" spans="1:6">
      <c r="A544" s="6"/>
      <c r="B544" s="109" t="str">
        <f>IF(ISNUMBER(Р2!P23)=FALSE,"",Р2!P23) &amp; IF(ISNUMBER(Р2!P23)=FALSE,"",", ")</f>
        <v/>
      </c>
      <c r="C544" s="109" t="str">
        <f>IF(ISNUMBER(Р2!R23)=FALSE,"",Р2!R23)&amp;IF(ISNUMBER(Р2!R23)=FALSE,"",",")</f>
        <v/>
      </c>
      <c r="D544" s="109" t="str">
        <f>IF(ISNUMBER(Р2!T23)=FALSE,"",Р2!T23)&amp;IF(ISNUMBER(Р2!T23)=FALSE,"",",")</f>
        <v/>
      </c>
      <c r="E544" s="109" t="str">
        <f>IF(ISNUMBER(Р2!V23)=FALSE,"",Р2!V23)&amp;IF(ISNUMBER(Р2!V23)=FALSE,"",",")</f>
        <v/>
      </c>
      <c r="F544" s="109" t="str">
        <f>IF(ISNUMBER(Р2!X23)=FALSE,"",Р2!X23)&amp;IF(ISNUMBER(Р2!X23)=FALSE,"",",")</f>
        <v/>
      </c>
    </row>
    <row r="545" spans="1:6">
      <c r="A545" s="6"/>
      <c r="B545" s="109" t="str">
        <f>IF(ISNUMBER(Р2!P24)=FALSE,"",Р2!P24) &amp; IF(ISNUMBER(Р2!P24)=FALSE,"",", ")</f>
        <v/>
      </c>
      <c r="C545" s="109" t="str">
        <f>IF(ISNUMBER(Р2!R24)=FALSE,"",Р2!R24)&amp;IF(ISNUMBER(Р2!R24)=FALSE,"",",")</f>
        <v/>
      </c>
      <c r="D545" s="109" t="str">
        <f>IF(ISNUMBER(Р2!T24)=FALSE,"",Р2!T24)&amp;IF(ISNUMBER(Р2!T24)=FALSE,"",",")</f>
        <v/>
      </c>
      <c r="E545" s="109" t="str">
        <f>IF(ISNUMBER(Р2!V24)=FALSE,"",Р2!V24)&amp;IF(ISNUMBER(Р2!V24)=FALSE,"",",")</f>
        <v/>
      </c>
      <c r="F545" s="109" t="str">
        <f>IF(ISNUMBER(Р2!X24)=FALSE,"",Р2!X24)&amp;IF(ISNUMBER(Р2!X24)=FALSE,"",",")</f>
        <v/>
      </c>
    </row>
    <row r="546" spans="1:6">
      <c r="A546" s="6"/>
      <c r="B546" s="109" t="str">
        <f>IF(ISNUMBER(Р2!P25)=FALSE,"",Р2!P25) &amp; IF(ISNUMBER(Р2!P25)=FALSE,"",", ")</f>
        <v/>
      </c>
      <c r="C546" s="109" t="str">
        <f>IF(ISNUMBER(Р2!R25)=FALSE,"",Р2!R25)&amp;IF(ISNUMBER(Р2!R25)=FALSE,"",",")</f>
        <v/>
      </c>
      <c r="D546" s="109" t="str">
        <f>IF(ISNUMBER(Р2!T25)=FALSE,"",Р2!T25)&amp;IF(ISNUMBER(Р2!T25)=FALSE,"",",")</f>
        <v/>
      </c>
      <c r="E546" s="109" t="str">
        <f>IF(ISNUMBER(Р2!V25)=FALSE,"",Р2!V25)&amp;IF(ISNUMBER(Р2!V25)=FALSE,"",",")</f>
        <v/>
      </c>
      <c r="F546" s="109" t="str">
        <f>IF(ISNUMBER(Р2!X25)=FALSE,"",Р2!X25)&amp;IF(ISNUMBER(Р2!X25)=FALSE,"",",")</f>
        <v/>
      </c>
    </row>
    <row r="547" spans="1:6">
      <c r="A547" s="6"/>
      <c r="B547" s="109" t="str">
        <f>IF(ISNUMBER(Р2!P26)=FALSE,"",Р2!P26) &amp; IF(ISNUMBER(Р2!P26)=FALSE,"",", ")</f>
        <v/>
      </c>
      <c r="C547" s="109" t="str">
        <f>IF(ISNUMBER(Р2!R26)=FALSE,"",Р2!R26)&amp;IF(ISNUMBER(Р2!R26)=FALSE,"",",")</f>
        <v/>
      </c>
      <c r="D547" s="109" t="str">
        <f>IF(ISNUMBER(Р2!T26)=FALSE,"",Р2!T26)&amp;IF(ISNUMBER(Р2!T26)=FALSE,"",",")</f>
        <v/>
      </c>
      <c r="E547" s="109" t="str">
        <f>IF(ISNUMBER(Р2!V26)=FALSE,"",Р2!V26)&amp;IF(ISNUMBER(Р2!V26)=FALSE,"",",")</f>
        <v/>
      </c>
      <c r="F547" s="109" t="str">
        <f>IF(ISNUMBER(Р2!X26)=FALSE,"",Р2!X26)&amp;IF(ISNUMBER(Р2!X26)=FALSE,"",",")</f>
        <v/>
      </c>
    </row>
    <row r="548" spans="1:6">
      <c r="A548" s="6"/>
      <c r="B548" s="109" t="str">
        <f>IF(ISNUMBER(Р2!P27)=FALSE,"",Р2!P27) &amp; IF(ISNUMBER(Р2!P27)=FALSE,"",", ")</f>
        <v/>
      </c>
      <c r="C548" s="109" t="str">
        <f>IF(ISNUMBER(Р2!R27)=FALSE,"",Р2!R27)&amp;IF(ISNUMBER(Р2!R27)=FALSE,"",",")</f>
        <v/>
      </c>
      <c r="D548" s="109" t="str">
        <f>IF(ISNUMBER(Р2!T27)=FALSE,"",Р2!T27)&amp;IF(ISNUMBER(Р2!T27)=FALSE,"",",")</f>
        <v/>
      </c>
      <c r="E548" s="109" t="str">
        <f>IF(ISNUMBER(Р2!V27)=FALSE,"",Р2!V27)&amp;IF(ISNUMBER(Р2!V27)=FALSE,"",",")</f>
        <v/>
      </c>
      <c r="F548" s="109" t="str">
        <f>IF(ISNUMBER(Р2!X27)=FALSE,"",Р2!X27)&amp;IF(ISNUMBER(Р2!X27)=FALSE,"",",")</f>
        <v/>
      </c>
    </row>
    <row r="549" spans="1:6">
      <c r="A549" s="6"/>
      <c r="B549" s="109" t="str">
        <f>IF(ISNUMBER(Р2!P28)=FALSE,"",Р2!P28) &amp; IF(ISNUMBER(Р2!P28)=FALSE,"",", ")</f>
        <v/>
      </c>
      <c r="C549" s="109" t="str">
        <f>IF(ISNUMBER(Р2!R28)=FALSE,"",Р2!R28)&amp;IF(ISNUMBER(Р2!R28)=FALSE,"",",")</f>
        <v/>
      </c>
      <c r="D549" s="109" t="str">
        <f>IF(ISNUMBER(Р2!T28)=FALSE,"",Р2!T28)&amp;IF(ISNUMBER(Р2!T28)=FALSE,"",",")</f>
        <v/>
      </c>
      <c r="E549" s="109" t="str">
        <f>IF(ISNUMBER(Р2!V28)=FALSE,"",Р2!V28)&amp;IF(ISNUMBER(Р2!V28)=FALSE,"",",")</f>
        <v/>
      </c>
      <c r="F549" s="109" t="str">
        <f>IF(ISNUMBER(Р2!X28)=FALSE,"",Р2!X28)&amp;IF(ISNUMBER(Р2!X28)=FALSE,"",",")</f>
        <v/>
      </c>
    </row>
    <row r="550" spans="1:6">
      <c r="A550" s="6"/>
      <c r="B550" s="109" t="str">
        <f>IF(ISNUMBER(Р2!P29)=FALSE,"",Р2!P29) &amp; IF(ISNUMBER(Р2!P29)=FALSE,"",", ")</f>
        <v/>
      </c>
      <c r="C550" s="109" t="str">
        <f>IF(ISNUMBER(Р2!R29)=FALSE,"",Р2!R29)&amp;IF(ISNUMBER(Р2!R29)=FALSE,"",",")</f>
        <v/>
      </c>
      <c r="D550" s="109" t="str">
        <f>IF(ISNUMBER(Р2!T29)=FALSE,"",Р2!T29)&amp;IF(ISNUMBER(Р2!T29)=FALSE,"",",")</f>
        <v/>
      </c>
      <c r="E550" s="109" t="str">
        <f>IF(ISNUMBER(Р2!V29)=FALSE,"",Р2!V29)&amp;IF(ISNUMBER(Р2!V29)=FALSE,"",",")</f>
        <v/>
      </c>
      <c r="F550" s="109" t="str">
        <f>IF(ISNUMBER(Р2!X29)=FALSE,"",Р2!X29)&amp;IF(ISNUMBER(Р2!X29)=FALSE,"",",")</f>
        <v/>
      </c>
    </row>
    <row r="551" spans="1:6">
      <c r="A551" s="6"/>
      <c r="B551" s="109" t="str">
        <f>IF(ISNUMBER(Р2!P30)=FALSE,"",Р2!P30) &amp; IF(ISNUMBER(Р2!P30)=FALSE,"",", ")</f>
        <v/>
      </c>
      <c r="C551" s="109" t="str">
        <f>IF(ISNUMBER(Р2!R30)=FALSE,"",Р2!R30)&amp;IF(ISNUMBER(Р2!R30)=FALSE,"",",")</f>
        <v/>
      </c>
      <c r="D551" s="109" t="str">
        <f>IF(ISNUMBER(Р2!T30)=FALSE,"",Р2!T30)&amp;IF(ISNUMBER(Р2!T30)=FALSE,"",",")</f>
        <v/>
      </c>
      <c r="E551" s="109" t="str">
        <f>IF(ISNUMBER(Р2!V30)=FALSE,"",Р2!V30)&amp;IF(ISNUMBER(Р2!V30)=FALSE,"",",")</f>
        <v/>
      </c>
      <c r="F551" s="109" t="str">
        <f>IF(ISNUMBER(Р2!X30)=FALSE,"",Р2!X30)&amp;IF(ISNUMBER(Р2!X30)=FALSE,"",",")</f>
        <v/>
      </c>
    </row>
    <row r="552" spans="1:6">
      <c r="A552" s="6"/>
      <c r="B552" s="109" t="str">
        <f>IF(ISNUMBER(Р2!P31)=FALSE,"",Р2!P31) &amp; IF(ISNUMBER(Р2!P31)=FALSE,"",", ")</f>
        <v/>
      </c>
      <c r="C552" s="109" t="str">
        <f>IF(ISNUMBER(Р2!R31)=FALSE,"",Р2!R31)&amp;IF(ISNUMBER(Р2!R31)=FALSE,"",",")</f>
        <v/>
      </c>
      <c r="D552" s="109" t="str">
        <f>IF(ISNUMBER(Р2!T31)=FALSE,"",Р2!T31)&amp;IF(ISNUMBER(Р2!T31)=FALSE,"",",")</f>
        <v/>
      </c>
      <c r="E552" s="109" t="str">
        <f>IF(ISNUMBER(Р2!V31)=FALSE,"",Р2!V31)&amp;IF(ISNUMBER(Р2!V31)=FALSE,"",",")</f>
        <v/>
      </c>
      <c r="F552" s="109" t="str">
        <f>IF(ISNUMBER(Р2!X31)=FALSE,"",Р2!X31)&amp;IF(ISNUMBER(Р2!X31)=FALSE,"",",")</f>
        <v/>
      </c>
    </row>
    <row r="553" spans="1:6">
      <c r="A553" s="6"/>
      <c r="B553" s="109" t="str">
        <f>IF(ISNUMBER(Р2!P32)=FALSE,"",Р2!P32) &amp; IF(ISNUMBER(Р2!P32)=FALSE,"",", ")</f>
        <v/>
      </c>
      <c r="C553" s="109" t="str">
        <f>IF(ISNUMBER(Р2!R32)=FALSE,"",Р2!R32)&amp;IF(ISNUMBER(Р2!R32)=FALSE,"",",")</f>
        <v/>
      </c>
      <c r="D553" s="109" t="str">
        <f>IF(ISNUMBER(Р2!T32)=FALSE,"",Р2!T32)&amp;IF(ISNUMBER(Р2!T32)=FALSE,"",",")</f>
        <v/>
      </c>
      <c r="E553" s="109" t="str">
        <f>IF(ISNUMBER(Р2!V32)=FALSE,"",Р2!V32)&amp;IF(ISNUMBER(Р2!V32)=FALSE,"",",")</f>
        <v/>
      </c>
      <c r="F553" s="109" t="str">
        <f>IF(ISNUMBER(Р2!X32)=FALSE,"",Р2!X32)&amp;IF(ISNUMBER(Р2!X32)=FALSE,"",",")</f>
        <v/>
      </c>
    </row>
    <row r="554" spans="1:6">
      <c r="A554" s="6"/>
      <c r="B554" s="109" t="str">
        <f>IF(ISNUMBER(Р2!P33)=FALSE,"",Р2!P33) &amp; IF(ISNUMBER(Р2!P33)=FALSE,"",", ")</f>
        <v/>
      </c>
      <c r="C554" s="109" t="str">
        <f>IF(ISNUMBER(Р2!R33)=FALSE,"",Р2!R33)&amp;IF(ISNUMBER(Р2!R33)=FALSE,"",",")</f>
        <v/>
      </c>
      <c r="D554" s="109" t="str">
        <f>IF(ISNUMBER(Р2!T33)=FALSE,"",Р2!T33)&amp;IF(ISNUMBER(Р2!T33)=FALSE,"",",")</f>
        <v/>
      </c>
      <c r="E554" s="109" t="str">
        <f>IF(ISNUMBER(Р2!V33)=FALSE,"",Р2!V33)&amp;IF(ISNUMBER(Р2!V33)=FALSE,"",",")</f>
        <v/>
      </c>
      <c r="F554" s="109" t="str">
        <f>IF(ISNUMBER(Р2!X33)=FALSE,"",Р2!X33)&amp;IF(ISNUMBER(Р2!X33)=FALSE,"",",")</f>
        <v/>
      </c>
    </row>
    <row r="555" spans="1:6">
      <c r="A555" s="6"/>
      <c r="B555" s="109" t="str">
        <f>IF(ISNUMBER(Р2!P34)=FALSE,"",Р2!P34) &amp; IF(ISNUMBER(Р2!P34)=FALSE,"",", ")</f>
        <v/>
      </c>
      <c r="C555" s="109" t="str">
        <f>IF(ISNUMBER(Р2!R34)=FALSE,"",Р2!R34)&amp;IF(ISNUMBER(Р2!R34)=FALSE,"",",")</f>
        <v/>
      </c>
      <c r="D555" s="109" t="str">
        <f>IF(ISNUMBER(Р2!T34)=FALSE,"",Р2!T34)&amp;IF(ISNUMBER(Р2!T34)=FALSE,"",",")</f>
        <v/>
      </c>
      <c r="E555" s="109" t="str">
        <f>IF(ISNUMBER(Р2!V34)=FALSE,"",Р2!V34)&amp;IF(ISNUMBER(Р2!V34)=FALSE,"",",")</f>
        <v/>
      </c>
      <c r="F555" s="109" t="str">
        <f>IF(ISNUMBER(Р2!X34)=FALSE,"",Р2!X34)&amp;IF(ISNUMBER(Р2!X34)=FALSE,"",",")</f>
        <v/>
      </c>
    </row>
    <row r="556" spans="1:6">
      <c r="A556" s="6"/>
      <c r="B556" s="109" t="str">
        <f>IF(ISNUMBER(Р2!P35)=FALSE,"",Р2!P35) &amp; IF(ISNUMBER(Р2!P35)=FALSE,"",", ")</f>
        <v/>
      </c>
      <c r="C556" s="109" t="str">
        <f>IF(ISNUMBER(Р2!R35)=FALSE,"",Р2!R35)&amp;IF(ISNUMBER(Р2!R35)=FALSE,"",",")</f>
        <v/>
      </c>
      <c r="D556" s="109" t="str">
        <f>IF(ISNUMBER(Р2!T35)=FALSE,"",Р2!T35)&amp;IF(ISNUMBER(Р2!T35)=FALSE,"",",")</f>
        <v/>
      </c>
      <c r="E556" s="109" t="str">
        <f>IF(ISNUMBER(Р2!V35)=FALSE,"",Р2!V35)&amp;IF(ISNUMBER(Р2!V35)=FALSE,"",",")</f>
        <v/>
      </c>
      <c r="F556" s="109" t="str">
        <f>IF(ISNUMBER(Р2!X35)=FALSE,"",Р2!X35)&amp;IF(ISNUMBER(Р2!X35)=FALSE,"",",")</f>
        <v/>
      </c>
    </row>
    <row r="557" spans="1:6">
      <c r="A557" s="6"/>
      <c r="B557" s="109" t="str">
        <f>IF(ISNUMBER(Р2!P36)=FALSE,"",Р2!P36) &amp; IF(ISNUMBER(Р2!P36)=FALSE,"",", ")</f>
        <v/>
      </c>
      <c r="C557" s="109" t="str">
        <f>IF(ISNUMBER(Р2!R36)=FALSE,"",Р2!R36)&amp;IF(ISNUMBER(Р2!R36)=FALSE,"",",")</f>
        <v/>
      </c>
      <c r="D557" s="109" t="str">
        <f>IF(ISNUMBER(Р2!T36)=FALSE,"",Р2!T36)&amp;IF(ISNUMBER(Р2!T36)=FALSE,"",",")</f>
        <v/>
      </c>
      <c r="E557" s="109" t="str">
        <f>IF(ISNUMBER(Р2!V36)=FALSE,"",Р2!V36)&amp;IF(ISNUMBER(Р2!V36)=FALSE,"",",")</f>
        <v/>
      </c>
      <c r="F557" s="109" t="str">
        <f>IF(ISNUMBER(Р2!X36)=FALSE,"",Р2!X36)&amp;IF(ISNUMBER(Р2!X36)=FALSE,"",",")</f>
        <v/>
      </c>
    </row>
    <row r="558" spans="1:6">
      <c r="A558" s="6"/>
      <c r="B558" s="109" t="str">
        <f>IF(ISNUMBER(Р2!P37)=FALSE,"",Р2!P37) &amp; IF(ISNUMBER(Р2!P37)=FALSE,"",", ")</f>
        <v/>
      </c>
      <c r="C558" s="109" t="str">
        <f>IF(ISNUMBER(Р2!R37)=FALSE,"",Р2!R37)&amp;IF(ISNUMBER(Р2!R37)=FALSE,"",",")</f>
        <v/>
      </c>
      <c r="D558" s="109" t="str">
        <f>IF(ISNUMBER(Р2!T37)=FALSE,"",Р2!T37)&amp;IF(ISNUMBER(Р2!T37)=FALSE,"",",")</f>
        <v/>
      </c>
      <c r="E558" s="109" t="str">
        <f>IF(ISNUMBER(Р2!V37)=FALSE,"",Р2!V37)&amp;IF(ISNUMBER(Р2!V37)=FALSE,"",",")</f>
        <v/>
      </c>
      <c r="F558" s="109" t="str">
        <f>IF(ISNUMBER(Р2!X37)=FALSE,"",Р2!X37)&amp;IF(ISNUMBER(Р2!X37)=FALSE,"",",")</f>
        <v/>
      </c>
    </row>
    <row r="559" spans="1:6">
      <c r="A559" s="6"/>
      <c r="B559" s="109" t="str">
        <f>IF(ISNUMBER(Р2!P38)=FALSE,"",Р2!P38) &amp; IF(ISNUMBER(Р2!P38)=FALSE,"",", ")</f>
        <v/>
      </c>
      <c r="C559" s="109" t="str">
        <f>IF(ISNUMBER(Р2!R38)=FALSE,"",Р2!R38)&amp;IF(ISNUMBER(Р2!R38)=FALSE,"",",")</f>
        <v/>
      </c>
      <c r="D559" s="109" t="str">
        <f>IF(ISNUMBER(Р2!T38)=FALSE,"",Р2!T38)&amp;IF(ISNUMBER(Р2!T38)=FALSE,"",",")</f>
        <v/>
      </c>
      <c r="E559" s="109" t="str">
        <f>IF(ISNUMBER(Р2!V38)=FALSE,"",Р2!V38)&amp;IF(ISNUMBER(Р2!V38)=FALSE,"",",")</f>
        <v/>
      </c>
      <c r="F559" s="109" t="str">
        <f>IF(ISNUMBER(Р2!X38)=FALSE,"",Р2!X38)&amp;IF(ISNUMBER(Р2!X38)=FALSE,"",",")</f>
        <v/>
      </c>
    </row>
    <row r="560" spans="1:6">
      <c r="A560" s="6"/>
      <c r="B560" s="109" t="str">
        <f>IF(ISNUMBER(Р2!P39)=FALSE,"",Р2!P39) &amp; IF(ISNUMBER(Р2!P39)=FALSE,"",", ")</f>
        <v/>
      </c>
      <c r="C560" s="109" t="str">
        <f>IF(ISNUMBER(Р2!R39)=FALSE,"",Р2!R39)&amp;IF(ISNUMBER(Р2!R39)=FALSE,"",",")</f>
        <v/>
      </c>
      <c r="D560" s="109" t="str">
        <f>IF(ISNUMBER(Р2!T39)=FALSE,"",Р2!T39)&amp;IF(ISNUMBER(Р2!T39)=FALSE,"",",")</f>
        <v/>
      </c>
      <c r="E560" s="109" t="str">
        <f>IF(ISNUMBER(Р2!V39)=FALSE,"",Р2!V39)&amp;IF(ISNUMBER(Р2!V39)=FALSE,"",",")</f>
        <v/>
      </c>
      <c r="F560" s="109" t="str">
        <f>IF(ISNUMBER(Р2!X39)=FALSE,"",Р2!X39)&amp;IF(ISNUMBER(Р2!X39)=FALSE,"",",")</f>
        <v/>
      </c>
    </row>
    <row r="561" spans="1:6">
      <c r="A561" s="6"/>
      <c r="B561" s="109" t="str">
        <f>IF(ISNUMBER(Р2!P40)=FALSE,"",Р2!P40) &amp; IF(ISNUMBER(Р2!P40)=FALSE,"",", ")</f>
        <v/>
      </c>
      <c r="C561" s="109" t="str">
        <f>IF(ISNUMBER(Р2!R40)=FALSE,"",Р2!R40)&amp;IF(ISNUMBER(Р2!R40)=FALSE,"",",")</f>
        <v/>
      </c>
      <c r="D561" s="109" t="str">
        <f>IF(ISNUMBER(Р2!T40)=FALSE,"",Р2!T40)&amp;IF(ISNUMBER(Р2!T40)=FALSE,"",",")</f>
        <v/>
      </c>
      <c r="E561" s="109" t="str">
        <f>IF(ISNUMBER(Р2!V40)=FALSE,"",Р2!V40)&amp;IF(ISNUMBER(Р2!V40)=FALSE,"",",")</f>
        <v/>
      </c>
      <c r="F561" s="109" t="str">
        <f>IF(ISNUMBER(Р2!X40)=FALSE,"",Р2!X40)&amp;IF(ISNUMBER(Р2!X40)=FALSE,"",",")</f>
        <v/>
      </c>
    </row>
    <row r="562" spans="1:6">
      <c r="A562" s="6"/>
      <c r="B562" s="109" t="str">
        <f>IF(ISNUMBER(Р2!P41)=FALSE,"",Р2!P41) &amp; IF(ISNUMBER(Р2!P41)=FALSE,"",", ")</f>
        <v/>
      </c>
      <c r="C562" s="109" t="str">
        <f>IF(ISNUMBER(Р2!R41)=FALSE,"",Р2!R41)&amp;IF(ISNUMBER(Р2!R41)=FALSE,"",",")</f>
        <v/>
      </c>
      <c r="D562" s="109" t="str">
        <f>IF(ISNUMBER(Р2!T41)=FALSE,"",Р2!T41)&amp;IF(ISNUMBER(Р2!T41)=FALSE,"",",")</f>
        <v/>
      </c>
      <c r="E562" s="109" t="str">
        <f>IF(ISNUMBER(Р2!V41)=FALSE,"",Р2!V41)&amp;IF(ISNUMBER(Р2!V41)=FALSE,"",",")</f>
        <v/>
      </c>
      <c r="F562" s="109" t="str">
        <f>IF(ISNUMBER(Р2!X41)=FALSE,"",Р2!X41)&amp;IF(ISNUMBER(Р2!X41)=FALSE,"",",")</f>
        <v/>
      </c>
    </row>
    <row r="563" spans="1:6">
      <c r="A563" s="6"/>
      <c r="B563" s="109" t="str">
        <f>IF(ISNUMBER(Р2!P42)=FALSE,"",Р2!P42) &amp; IF(ISNUMBER(Р2!P42)=FALSE,"",", ")</f>
        <v/>
      </c>
      <c r="C563" s="109" t="str">
        <f>IF(ISNUMBER(Р2!R42)=FALSE,"",Р2!R42)&amp;IF(ISNUMBER(Р2!R42)=FALSE,"",",")</f>
        <v/>
      </c>
      <c r="D563" s="109" t="str">
        <f>IF(ISNUMBER(Р2!T42)=FALSE,"",Р2!T42)&amp;IF(ISNUMBER(Р2!T42)=FALSE,"",",")</f>
        <v/>
      </c>
      <c r="E563" s="109" t="str">
        <f>IF(ISNUMBER(Р2!V42)=FALSE,"",Р2!V42)&amp;IF(ISNUMBER(Р2!V42)=FALSE,"",",")</f>
        <v/>
      </c>
      <c r="F563" s="109" t="str">
        <f>IF(ISNUMBER(Р2!X42)=FALSE,"",Р2!X42)&amp;IF(ISNUMBER(Р2!X42)=FALSE,"",",")</f>
        <v/>
      </c>
    </row>
    <row r="564" spans="1:6">
      <c r="A564" s="6"/>
      <c r="B564" s="109" t="str">
        <f>IF(ISNUMBER(Р2!P43)=FALSE,"",Р2!P43) &amp; IF(ISNUMBER(Р2!P43)=FALSE,"",", ")</f>
        <v/>
      </c>
      <c r="C564" s="109" t="str">
        <f>IF(ISNUMBER(Р2!R43)=FALSE,"",Р2!R43)&amp;IF(ISNUMBER(Р2!R43)=FALSE,"",",")</f>
        <v/>
      </c>
      <c r="D564" s="109" t="str">
        <f>IF(ISNUMBER(Р2!T43)=FALSE,"",Р2!T43)&amp;IF(ISNUMBER(Р2!T43)=FALSE,"",",")</f>
        <v/>
      </c>
      <c r="E564" s="109" t="str">
        <f>IF(ISNUMBER(Р2!V43)=FALSE,"",Р2!V43)&amp;IF(ISNUMBER(Р2!V43)=FALSE,"",",")</f>
        <v/>
      </c>
      <c r="F564" s="109" t="str">
        <f>IF(ISNUMBER(Р2!X43)=FALSE,"",Р2!X43)&amp;IF(ISNUMBER(Р2!X43)=FALSE,"",",")</f>
        <v/>
      </c>
    </row>
    <row r="565" spans="1:6">
      <c r="A565" s="6"/>
      <c r="B565" s="109" t="str">
        <f>IF(ISNUMBER(Р2!P44)=FALSE,"",Р2!P44) &amp; IF(ISNUMBER(Р2!P44)=FALSE,"",", ")</f>
        <v/>
      </c>
      <c r="C565" s="109" t="str">
        <f>IF(ISNUMBER(Р2!R44)=FALSE,"",Р2!R44)&amp;IF(ISNUMBER(Р2!R44)=FALSE,"",",")</f>
        <v/>
      </c>
      <c r="D565" s="109" t="str">
        <f>IF(ISNUMBER(Р2!T44)=FALSE,"",Р2!T44)&amp;IF(ISNUMBER(Р2!T44)=FALSE,"",",")</f>
        <v/>
      </c>
      <c r="E565" s="109" t="str">
        <f>IF(ISNUMBER(Р2!V44)=FALSE,"",Р2!V44)&amp;IF(ISNUMBER(Р2!V44)=FALSE,"",",")</f>
        <v/>
      </c>
      <c r="F565" s="109" t="str">
        <f>IF(ISNUMBER(Р2!X44)=FALSE,"",Р2!X44)&amp;IF(ISNUMBER(Р2!X44)=FALSE,"",",")</f>
        <v/>
      </c>
    </row>
    <row r="566" spans="1:6">
      <c r="A566" s="6"/>
      <c r="B566" s="109" t="str">
        <f>IF(ISNUMBER(Р2!P45)=FALSE,"",Р2!P45) &amp; IF(ISNUMBER(Р2!P45)=FALSE,"",", ")</f>
        <v/>
      </c>
      <c r="C566" s="109" t="str">
        <f>IF(ISNUMBER(Р2!R45)=FALSE,"",Р2!R45)&amp;IF(ISNUMBER(Р2!R45)=FALSE,"",",")</f>
        <v/>
      </c>
      <c r="D566" s="109" t="str">
        <f>IF(ISNUMBER(Р2!T45)=FALSE,"",Р2!T45)&amp;IF(ISNUMBER(Р2!T45)=FALSE,"",",")</f>
        <v/>
      </c>
      <c r="E566" s="109" t="str">
        <f>IF(ISNUMBER(Р2!V45)=FALSE,"",Р2!V45)&amp;IF(ISNUMBER(Р2!V45)=FALSE,"",",")</f>
        <v/>
      </c>
      <c r="F566" s="109" t="str">
        <f>IF(ISNUMBER(Р2!X45)=FALSE,"",Р2!X45)&amp;IF(ISNUMBER(Р2!X45)=FALSE,"",",")</f>
        <v/>
      </c>
    </row>
    <row r="567" spans="1:6">
      <c r="A567" s="6"/>
      <c r="B567" s="109" t="str">
        <f>IF(ISNUMBER(Р2!P46)=FALSE,"",Р2!P46) &amp; IF(ISNUMBER(Р2!P46)=FALSE,"",", ")</f>
        <v/>
      </c>
      <c r="C567" s="109" t="str">
        <f>IF(ISNUMBER(Р2!R46)=FALSE,"",Р2!R46)&amp;IF(ISNUMBER(Р2!R46)=FALSE,"",",")</f>
        <v/>
      </c>
      <c r="D567" s="109" t="str">
        <f>IF(ISNUMBER(Р2!T46)=FALSE,"",Р2!T46)&amp;IF(ISNUMBER(Р2!T46)=FALSE,"",",")</f>
        <v/>
      </c>
      <c r="E567" s="109" t="str">
        <f>IF(ISNUMBER(Р2!V46)=FALSE,"",Р2!V46)&amp;IF(ISNUMBER(Р2!V46)=FALSE,"",",")</f>
        <v/>
      </c>
      <c r="F567" s="109" t="str">
        <f>IF(ISNUMBER(Р2!X46)=FALSE,"",Р2!X46)&amp;IF(ISNUMBER(Р2!X46)=FALSE,"",",")</f>
        <v/>
      </c>
    </row>
    <row r="568" spans="1:6">
      <c r="A568" s="6"/>
      <c r="B568" s="109" t="str">
        <f>IF(ISNUMBER(Р2!P47)=FALSE,"",Р2!P47) &amp; IF(ISNUMBER(Р2!P47)=FALSE,"",", ")</f>
        <v/>
      </c>
      <c r="C568" s="109" t="str">
        <f>IF(ISNUMBER(Р2!R47)=FALSE,"",Р2!R47)&amp;IF(ISNUMBER(Р2!R47)=FALSE,"",",")</f>
        <v/>
      </c>
      <c r="D568" s="109" t="str">
        <f>IF(ISNUMBER(Р2!T47)=FALSE,"",Р2!T47)&amp;IF(ISNUMBER(Р2!T47)=FALSE,"",",")</f>
        <v/>
      </c>
      <c r="E568" s="109" t="str">
        <f>IF(ISNUMBER(Р2!V47)=FALSE,"",Р2!V47)&amp;IF(ISNUMBER(Р2!V47)=FALSE,"",",")</f>
        <v/>
      </c>
      <c r="F568" s="109" t="str">
        <f>IF(ISNUMBER(Р2!X47)=FALSE,"",Р2!X47)&amp;IF(ISNUMBER(Р2!X47)=FALSE,"",",")</f>
        <v/>
      </c>
    </row>
    <row r="569" spans="1:6">
      <c r="A569" s="6"/>
      <c r="B569" s="109" t="str">
        <f>IF(ISNUMBER(Р2!P48)=FALSE,"",Р2!P48) &amp; IF(ISNUMBER(Р2!P48)=FALSE,"",", ")</f>
        <v/>
      </c>
      <c r="C569" s="109" t="str">
        <f>IF(ISNUMBER(Р2!R48)=FALSE,"",Р2!R48)&amp;IF(ISNUMBER(Р2!R48)=FALSE,"",",")</f>
        <v/>
      </c>
      <c r="D569" s="109" t="str">
        <f>IF(ISNUMBER(Р2!T48)=FALSE,"",Р2!T48)&amp;IF(ISNUMBER(Р2!T48)=FALSE,"",",")</f>
        <v/>
      </c>
      <c r="E569" s="109" t="str">
        <f>IF(ISNUMBER(Р2!V48)=FALSE,"",Р2!V48)&amp;IF(ISNUMBER(Р2!V48)=FALSE,"",",")</f>
        <v/>
      </c>
      <c r="F569" s="109" t="str">
        <f>IF(ISNUMBER(Р2!X48)=FALSE,"",Р2!X48)&amp;IF(ISNUMBER(Р2!X48)=FALSE,"",",")</f>
        <v/>
      </c>
    </row>
    <row r="570" spans="1:6">
      <c r="A570" s="6"/>
      <c r="B570" s="109" t="str">
        <f>IF(ISNUMBER(Р2!P49)=FALSE,"",Р2!P49) &amp; IF(ISNUMBER(Р2!P49)=FALSE,"",", ")</f>
        <v/>
      </c>
      <c r="C570" s="109" t="str">
        <f>IF(ISNUMBER(Р2!R49)=FALSE,"",Р2!R49)&amp;IF(ISNUMBER(Р2!R49)=FALSE,"",",")</f>
        <v/>
      </c>
      <c r="D570" s="109" t="str">
        <f>IF(ISNUMBER(Р2!T49)=FALSE,"",Р2!T49)&amp;IF(ISNUMBER(Р2!T49)=FALSE,"",",")</f>
        <v/>
      </c>
      <c r="E570" s="109" t="str">
        <f>IF(ISNUMBER(Р2!V49)=FALSE,"",Р2!V49)&amp;IF(ISNUMBER(Р2!V49)=FALSE,"",",")</f>
        <v/>
      </c>
      <c r="F570" s="109" t="str">
        <f>IF(ISNUMBER(Р2!X49)=FALSE,"",Р2!X49)&amp;IF(ISNUMBER(Р2!X49)=FALSE,"",",")</f>
        <v/>
      </c>
    </row>
    <row r="571" spans="1:6">
      <c r="A571" s="6"/>
      <c r="B571" s="109" t="str">
        <f>IF(ISNUMBER(Р2!P50)=FALSE,"",Р2!P50) &amp; IF(ISNUMBER(Р2!P50)=FALSE,"",", ")</f>
        <v/>
      </c>
      <c r="C571" s="109" t="str">
        <f>IF(ISNUMBER(Р2!R50)=FALSE,"",Р2!R50)&amp;IF(ISNUMBER(Р2!R50)=FALSE,"",",")</f>
        <v/>
      </c>
      <c r="D571" s="109" t="str">
        <f>IF(ISNUMBER(Р2!T50)=FALSE,"",Р2!T50)&amp;IF(ISNUMBER(Р2!T50)=FALSE,"",",")</f>
        <v/>
      </c>
      <c r="E571" s="109" t="str">
        <f>IF(ISNUMBER(Р2!V50)=FALSE,"",Р2!V50)&amp;IF(ISNUMBER(Р2!V50)=FALSE,"",",")</f>
        <v/>
      </c>
      <c r="F571" s="109" t="str">
        <f>IF(ISNUMBER(Р2!X50)=FALSE,"",Р2!X50)&amp;IF(ISNUMBER(Р2!X50)=FALSE,"",",")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2:F2"/>
    <mergeCell ref="E4:F4"/>
    <mergeCell ref="B6:D6"/>
    <mergeCell ref="A7:D7"/>
    <mergeCell ref="E7:F7"/>
    <mergeCell ref="A8:F8"/>
    <mergeCell ref="A16:D16"/>
    <mergeCell ref="E16:F1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8:F18"/>
    <mergeCell ref="A19:D19"/>
    <mergeCell ref="E19:F19"/>
    <mergeCell ref="A20:D21"/>
    <mergeCell ref="E20:F21"/>
    <mergeCell ref="A22:D22"/>
    <mergeCell ref="A23:D23"/>
    <mergeCell ref="E23:F23"/>
    <mergeCell ref="A24:D24"/>
    <mergeCell ref="A25:D25"/>
    <mergeCell ref="E25:F25"/>
    <mergeCell ref="A26:D26"/>
    <mergeCell ref="E26:F2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45:D45"/>
    <mergeCell ref="E45:F45"/>
    <mergeCell ref="A46:D46"/>
    <mergeCell ref="E46:F4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E63:F63"/>
    <mergeCell ref="A64:D64"/>
    <mergeCell ref="A65:D65"/>
    <mergeCell ref="E65:F65"/>
    <mergeCell ref="A66:D66"/>
    <mergeCell ref="E66:F6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82:D82"/>
    <mergeCell ref="A83:D83"/>
    <mergeCell ref="E83:F83"/>
    <mergeCell ref="A84:D84"/>
    <mergeCell ref="A85:D85"/>
    <mergeCell ref="E85:F85"/>
    <mergeCell ref="A86:D86"/>
    <mergeCell ref="E86:F8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A100:D101"/>
    <mergeCell ref="E100:F101"/>
    <mergeCell ref="A102:D102"/>
    <mergeCell ref="A103:D103"/>
    <mergeCell ref="E103:F103"/>
    <mergeCell ref="A104:D104"/>
    <mergeCell ref="A105:D105"/>
    <mergeCell ref="E105:F105"/>
    <mergeCell ref="A106:D106"/>
    <mergeCell ref="E106:F106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10:F210"/>
    <mergeCell ref="A211:F211"/>
    <mergeCell ref="A212:F212"/>
    <mergeCell ref="A213:F213"/>
    <mergeCell ref="A214:F214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E232:F232"/>
    <mergeCell ref="E233:F233"/>
    <mergeCell ref="A234:D234"/>
    <mergeCell ref="E234:F234"/>
    <mergeCell ref="A235:D235"/>
    <mergeCell ref="E235:F235"/>
    <mergeCell ref="E231:F231"/>
    <mergeCell ref="A236:D236"/>
    <mergeCell ref="E236:F236"/>
    <mergeCell ref="A237:D237"/>
    <mergeCell ref="E237:F237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E246:F246"/>
    <mergeCell ref="A250:D250"/>
    <mergeCell ref="E250:F250"/>
    <mergeCell ref="A251:D251"/>
    <mergeCell ref="E251:F251"/>
    <mergeCell ref="A252:D252"/>
    <mergeCell ref="E252:F252"/>
    <mergeCell ref="A253:D253"/>
    <mergeCell ref="E253:F253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E261:F261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68:F268"/>
    <mergeCell ref="A269:D269"/>
    <mergeCell ref="E269:F269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6:F276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A285:D285"/>
    <mergeCell ref="E285:F285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E291:F291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303:D303"/>
    <mergeCell ref="E303:F303"/>
    <mergeCell ref="A305:F305"/>
    <mergeCell ref="A306:D306"/>
    <mergeCell ref="A307:D307"/>
    <mergeCell ref="E307:F307"/>
    <mergeCell ref="E308:F308"/>
    <mergeCell ref="A309:D309"/>
    <mergeCell ref="E309:F309"/>
    <mergeCell ref="E306:F306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15:D315"/>
    <mergeCell ref="E315:F315"/>
    <mergeCell ref="A318:D318"/>
    <mergeCell ref="E318:F318"/>
    <mergeCell ref="A320:F320"/>
    <mergeCell ref="A321:D321"/>
    <mergeCell ref="A322:D322"/>
    <mergeCell ref="E322:F322"/>
    <mergeCell ref="E323:F323"/>
    <mergeCell ref="E321:F321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E329:F329"/>
    <mergeCell ref="A330:D330"/>
    <mergeCell ref="E330:F330"/>
    <mergeCell ref="A333:D333"/>
    <mergeCell ref="E333:F333"/>
    <mergeCell ref="A335:F335"/>
    <mergeCell ref="A336:D336"/>
    <mergeCell ref="A337:D337"/>
    <mergeCell ref="E337:F337"/>
    <mergeCell ref="E336:F336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E345:F345"/>
    <mergeCell ref="A348:D348"/>
    <mergeCell ref="E348:F348"/>
    <mergeCell ref="A350:F350"/>
    <mergeCell ref="A351:D351"/>
    <mergeCell ref="A352:D352"/>
    <mergeCell ref="E352:F352"/>
    <mergeCell ref="E353:F353"/>
    <mergeCell ref="A354:D354"/>
    <mergeCell ref="E354:F354"/>
    <mergeCell ref="A355:D355"/>
    <mergeCell ref="E355:F355"/>
    <mergeCell ref="E351:F351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A363:D363"/>
    <mergeCell ref="E363:F363"/>
    <mergeCell ref="A365:F365"/>
    <mergeCell ref="A366:D366"/>
    <mergeCell ref="A367:D367"/>
    <mergeCell ref="E367:F367"/>
    <mergeCell ref="E368:F368"/>
    <mergeCell ref="A369:D369"/>
    <mergeCell ref="E369:F369"/>
    <mergeCell ref="E366:F366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A389:F389"/>
    <mergeCell ref="A390:F390"/>
    <mergeCell ref="A391:F391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407:D407"/>
    <mergeCell ref="A410:F410"/>
    <mergeCell ref="A412:E412"/>
    <mergeCell ref="A413:F41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29:D429"/>
    <mergeCell ref="E429:F429"/>
    <mergeCell ref="A430:D431"/>
    <mergeCell ref="E430:F431"/>
    <mergeCell ref="A432:D432"/>
    <mergeCell ref="E432:F432"/>
    <mergeCell ref="A433:D433"/>
    <mergeCell ref="E433:F433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47:D447"/>
    <mergeCell ref="E447:F447"/>
    <mergeCell ref="A449:F449"/>
    <mergeCell ref="A450:D450"/>
    <mergeCell ref="E450:F450"/>
    <mergeCell ref="A451:D452"/>
    <mergeCell ref="E451:F452"/>
    <mergeCell ref="A453:D453"/>
    <mergeCell ref="E453:F453"/>
    <mergeCell ref="A454:D454"/>
    <mergeCell ref="E454:F454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E472:F473"/>
    <mergeCell ref="A474:D474"/>
    <mergeCell ref="E474:F474"/>
    <mergeCell ref="A475:D475"/>
    <mergeCell ref="E475:F475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94:D495"/>
    <mergeCell ref="E494:F495"/>
    <mergeCell ref="A496:F496"/>
    <mergeCell ref="A497:C497"/>
    <mergeCell ref="D497:F497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20:F520"/>
    <mergeCell ref="A521:F521"/>
    <mergeCell ref="A512:C512"/>
    <mergeCell ref="D512:E512"/>
    <mergeCell ref="A513:C513"/>
    <mergeCell ref="D513:E513"/>
    <mergeCell ref="A514:C514"/>
    <mergeCell ref="D514:E514"/>
    <mergeCell ref="A504:F504"/>
    <mergeCell ref="A505:D505"/>
    <mergeCell ref="E505:F505"/>
    <mergeCell ref="A506:D506"/>
    <mergeCell ref="E506:F506"/>
    <mergeCell ref="A508:D508"/>
    <mergeCell ref="E508:F508"/>
    <mergeCell ref="A509:F509"/>
    <mergeCell ref="A510:C511"/>
    <mergeCell ref="D510:E511"/>
    <mergeCell ref="F510:F511"/>
  </mergeCells>
  <dataValidations disablePrompts="1" count="4">
    <dataValidation type="list" allowBlank="1" showInputMessage="1" showErrorMessage="1" sqref="A14:D14">
      <formula1>Менеджеры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F411">
      <formula1>Автомобили</formula1>
    </dataValidation>
  </dataValidations>
  <pageMargins left="0.23622047244094491" right="0.23622047244094491" top="0.15748031496062992" bottom="0.15748031496062992" header="0" footer="0"/>
  <pageSetup paperSize="9" scale="82" fitToHeight="450" orientation="portrait" r:id="rId1"/>
  <rowBreaks count="2" manualBreakCount="2">
    <brk id="407" max="5" man="1"/>
    <brk id="5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6"/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6" width="26" style="5" customWidth="1"/>
    <col min="7" max="9" width="0" style="5" hidden="1"/>
    <col min="10" max="16384" width="9.109375" style="5" hidden="1"/>
  </cols>
  <sheetData>
    <row r="1" spans="1:9" ht="12" customHeight="1">
      <c r="A1" s="106">
        <v>3</v>
      </c>
      <c r="F1" s="12" t="str">
        <f>E400</f>
        <v>Водитель3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28.8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Р3!J6</f>
        <v>Клиент7</v>
      </c>
      <c r="F12" s="74" t="str">
        <f>Р3!K6</f>
        <v>Москва, Дмитровское ш.,д.165 Б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39.9" hidden="1" customHeight="1" outlineLevel="2">
      <c r="A22" s="176"/>
      <c r="B22" s="176"/>
      <c r="C22" s="176"/>
      <c r="D22" s="177"/>
      <c r="E22" s="74" t="str">
        <f>Р3!J7</f>
        <v/>
      </c>
      <c r="F22" s="74" t="str">
        <f>Р3!K7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Р3!J8</f>
        <v/>
      </c>
      <c r="F32" s="72" t="str">
        <f>Р3!K8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Р3!J9</f>
        <v/>
      </c>
      <c r="F42" s="72" t="str">
        <f>Р3!K9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Р3!J10</f>
        <v/>
      </c>
      <c r="F52" s="72" t="str">
        <f>Р3!K10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Р3!J11</f>
        <v/>
      </c>
      <c r="F62" s="72" t="str">
        <f>Р3!K11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Р3!J12</f>
        <v/>
      </c>
      <c r="F72" s="72" t="str">
        <f>Р3!K12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Р3!J13</f>
        <v/>
      </c>
      <c r="F82" s="72" t="str">
        <f>Р3!K13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Р3!J14</f>
        <v/>
      </c>
      <c r="F92" s="72" t="str">
        <f>Р3!K14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Р3!J15</f>
        <v/>
      </c>
      <c r="F102" s="72" t="str">
        <f>Р3!K15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35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529,931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str">
        <f>B411</f>
        <v>VOLKSWAGEN 2KN CADDY</v>
      </c>
      <c r="B216" s="96"/>
      <c r="C216" s="96" t="str">
        <f>D411</f>
        <v>10 т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54" customHeight="1">
      <c r="A231" s="146" t="str">
        <f>Р3!B2</f>
        <v>Отправитель 1</v>
      </c>
      <c r="B231" s="146"/>
      <c r="C231" s="146"/>
      <c r="D231" s="146"/>
      <c r="E231" s="131" t="str">
        <f>F12</f>
        <v>Москва, Дмитровское ш.,д.165 Б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Р3!B3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Р3!B4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Р3!B5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Р3!B6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Р3!B7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Р3!B8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Р3!B9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Р3!B10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Р3!B11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str">
        <f>Р3!K1</f>
        <v>Водитель3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6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str">
        <f>IF(F411="","",IF(ISTEXT(F411),VLOOKUP(F411,ТС!$A:$C,2,FALSE),""))</f>
        <v>VOLKSWAGEN 2KN CADDY</v>
      </c>
      <c r="C411" s="25"/>
      <c r="D411" s="17" t="str">
        <f>IF(F411="","",IF(ISTEXT(F411),VLOOKUP(F411,ТС!$A:$C,3,FALSE)))</f>
        <v>10 т</v>
      </c>
      <c r="E411" s="63"/>
      <c r="F411" s="29" t="str">
        <f>Р3!K2</f>
        <v>А 001 АС 16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str">
        <f>$A$12</f>
        <v>Компания и Адрес Отправителя</v>
      </c>
      <c r="B505" s="263"/>
      <c r="C505" s="263"/>
      <c r="D505" s="248"/>
      <c r="E505" s="247" t="str">
        <f>$A$404</f>
        <v>Оргазнизация 1 Адрес 6</v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IF(ISNUMBER(Р3!P2)=FALSE,"",Р3!P2) &amp; IF(ISNUMBER(Р3!P2)=FALSE,"",", ")</f>
        <v/>
      </c>
      <c r="C523" s="109" t="str">
        <f>IF(ISNUMBER(Р3!R2)=FALSE,"",Р3!R2)&amp;IF(ISNUMBER(Р3!R2)=FALSE,"",",")</f>
        <v/>
      </c>
      <c r="D523" s="109" t="str">
        <f>IF(ISNUMBER(Р3!T2)=FALSE,"",Р3!T2)&amp;IF(ISNUMBER(Р3!T2)=FALSE,"",",")</f>
        <v/>
      </c>
      <c r="E523" s="109" t="str">
        <f>IF(ISNUMBER(Р3!V2)=FALSE,"",Р3!V2)&amp;IF(ISNUMBER(Р3!V2)=FALSE,"",",")</f>
        <v/>
      </c>
      <c r="F523" s="109" t="str">
        <f>IF(ISNUMBER(Р3!X2)=FALSE,"",Р3!X2)&amp;IF(ISNUMBER(Р3!X2)=FALSE,"",",")</f>
        <v/>
      </c>
    </row>
    <row r="524" spans="1:6">
      <c r="A524" s="6"/>
      <c r="B524" s="109" t="str">
        <f>IF(ISNUMBER(Р3!P3)=FALSE,"",Р3!P3) &amp; IF(ISNUMBER(Р3!P3)=FALSE,"",", ")</f>
        <v/>
      </c>
      <c r="C524" s="109" t="str">
        <f>IF(ISNUMBER(Р3!R3)=FALSE,"",Р3!R3)&amp;IF(ISNUMBER(Р3!R3)=FALSE,"",",")</f>
        <v/>
      </c>
      <c r="D524" s="109" t="str">
        <f>IF(ISNUMBER(Р3!T3)=FALSE,"",Р3!T3)&amp;IF(ISNUMBER(Р3!T3)=FALSE,"",",")</f>
        <v/>
      </c>
      <c r="E524" s="109" t="str">
        <f>IF(ISNUMBER(Р3!V3)=FALSE,"",Р3!V3)&amp;IF(ISNUMBER(Р3!V3)=FALSE,"",",")</f>
        <v/>
      </c>
      <c r="F524" s="109" t="str">
        <f>IF(ISNUMBER(Р3!X3)=FALSE,"",Р3!X3)&amp;IF(ISNUMBER(Р3!X3)=FALSE,"",",")</f>
        <v/>
      </c>
    </row>
    <row r="525" spans="1:6">
      <c r="A525" s="6"/>
      <c r="B525" s="109" t="str">
        <f>IF(ISNUMBER(Р3!P4)=FALSE,"",Р3!P4) &amp; IF(ISNUMBER(Р3!P4)=FALSE,"",", ")</f>
        <v/>
      </c>
      <c r="C525" s="109" t="str">
        <f>IF(ISNUMBER(Р3!R4)=FALSE,"",Р3!R4)&amp;IF(ISNUMBER(Р3!R4)=FALSE,"",",")</f>
        <v/>
      </c>
      <c r="D525" s="109" t="str">
        <f>IF(ISNUMBER(Р3!T4)=FALSE,"",Р3!T4)&amp;IF(ISNUMBER(Р3!T4)=FALSE,"",",")</f>
        <v/>
      </c>
      <c r="E525" s="109" t="str">
        <f>IF(ISNUMBER(Р3!V4)=FALSE,"",Р3!V4)&amp;IF(ISNUMBER(Р3!V4)=FALSE,"",",")</f>
        <v/>
      </c>
      <c r="F525" s="109" t="str">
        <f>IF(ISNUMBER(Р3!X4)=FALSE,"",Р3!X4)&amp;IF(ISNUMBER(Р3!X4)=FALSE,"",",")</f>
        <v/>
      </c>
    </row>
    <row r="526" spans="1:6">
      <c r="A526" s="6"/>
      <c r="B526" s="109" t="str">
        <f>IF(ISNUMBER(Р3!P5)=FALSE,"",Р3!P5) &amp; IF(ISNUMBER(Р3!P5)=FALSE,"",", ")</f>
        <v/>
      </c>
      <c r="C526" s="109" t="str">
        <f>IF(ISNUMBER(Р3!R5)=FALSE,"",Р3!R5)&amp;IF(ISNUMBER(Р3!R5)=FALSE,"",",")</f>
        <v/>
      </c>
      <c r="D526" s="109" t="str">
        <f>IF(ISNUMBER(Р3!T5)=FALSE,"",Р3!T5)&amp;IF(ISNUMBER(Р3!T5)=FALSE,"",",")</f>
        <v/>
      </c>
      <c r="E526" s="109" t="str">
        <f>IF(ISNUMBER(Р3!V5)=FALSE,"",Р3!V5)&amp;IF(ISNUMBER(Р3!V5)=FALSE,"",",")</f>
        <v/>
      </c>
      <c r="F526" s="109" t="str">
        <f>IF(ISNUMBER(Р3!X5)=FALSE,"",Р3!X5)&amp;IF(ISNUMBER(Р3!X5)=FALSE,"",",")</f>
        <v/>
      </c>
    </row>
    <row r="527" spans="1:6">
      <c r="A527" s="6"/>
      <c r="B527" s="109" t="str">
        <f>IF(ISNUMBER(Р3!P6)=FALSE,"",Р3!P6) &amp; IF(ISNUMBER(Р3!P6)=FALSE,"",", ")</f>
        <v/>
      </c>
      <c r="C527" s="109" t="str">
        <f>IF(ISNUMBER(Р3!R6)=FALSE,"",Р3!R6)&amp;IF(ISNUMBER(Р3!R6)=FALSE,"",",")</f>
        <v/>
      </c>
      <c r="D527" s="109" t="str">
        <f>IF(ISNUMBER(Р3!T6)=FALSE,"",Р3!T6)&amp;IF(ISNUMBER(Р3!T6)=FALSE,"",",")</f>
        <v/>
      </c>
      <c r="E527" s="109" t="str">
        <f>IF(ISNUMBER(Р3!V6)=FALSE,"",Р3!V6)&amp;IF(ISNUMBER(Р3!V6)=FALSE,"",",")</f>
        <v/>
      </c>
      <c r="F527" s="109" t="str">
        <f>IF(ISNUMBER(Р3!X6)=FALSE,"",Р3!X6)&amp;IF(ISNUMBER(Р3!X6)=FALSE,"",",")</f>
        <v/>
      </c>
    </row>
    <row r="528" spans="1:6">
      <c r="A528" s="6"/>
      <c r="B528" s="109" t="str">
        <f>IF(ISNUMBER(Р3!P7)=FALSE,"",Р3!P7) &amp; IF(ISNUMBER(Р3!P7)=FALSE,"",", ")</f>
        <v/>
      </c>
      <c r="C528" s="109" t="str">
        <f>IF(ISNUMBER(Р3!R7)=FALSE,"",Р3!R7)&amp;IF(ISNUMBER(Р3!R7)=FALSE,"",",")</f>
        <v/>
      </c>
      <c r="D528" s="109" t="str">
        <f>IF(ISNUMBER(Р3!T7)=FALSE,"",Р3!T7)&amp;IF(ISNUMBER(Р3!T7)=FALSE,"",",")</f>
        <v/>
      </c>
      <c r="E528" s="109" t="str">
        <f>IF(ISNUMBER(Р3!V7)=FALSE,"",Р3!V7)&amp;IF(ISNUMBER(Р3!V7)=FALSE,"",",")</f>
        <v/>
      </c>
      <c r="F528" s="109" t="str">
        <f>IF(ISNUMBER(Р3!X7)=FALSE,"",Р3!X7)&amp;IF(ISNUMBER(Р3!X7)=FALSE,"",",")</f>
        <v/>
      </c>
    </row>
    <row r="529" spans="1:6">
      <c r="A529" s="6"/>
      <c r="B529" s="109" t="str">
        <f>IF(ISNUMBER(Р3!P8)=FALSE,"",Р3!P8) &amp; IF(ISNUMBER(Р3!P8)=FALSE,"",", ")</f>
        <v/>
      </c>
      <c r="C529" s="109" t="str">
        <f>IF(ISNUMBER(Р3!R8)=FALSE,"",Р3!R8)&amp;IF(ISNUMBER(Р3!R8)=FALSE,"",",")</f>
        <v/>
      </c>
      <c r="D529" s="109" t="str">
        <f>IF(ISNUMBER(Р3!T8)=FALSE,"",Р3!T8)&amp;IF(ISNUMBER(Р3!T8)=FALSE,"",",")</f>
        <v/>
      </c>
      <c r="E529" s="109" t="str">
        <f>IF(ISNUMBER(Р3!V8)=FALSE,"",Р3!V8)&amp;IF(ISNUMBER(Р3!V8)=FALSE,"",",")</f>
        <v/>
      </c>
      <c r="F529" s="109" t="str">
        <f>IF(ISNUMBER(Р3!X8)=FALSE,"",Р3!X8)&amp;IF(ISNUMBER(Р3!X8)=FALSE,"",",")</f>
        <v/>
      </c>
    </row>
    <row r="530" spans="1:6">
      <c r="A530" s="6"/>
      <c r="B530" s="109" t="str">
        <f>IF(ISNUMBER(Р3!P9)=FALSE,"",Р3!P9) &amp; IF(ISNUMBER(Р3!P9)=FALSE,"",", ")</f>
        <v/>
      </c>
      <c r="C530" s="109" t="str">
        <f>IF(ISNUMBER(Р3!R9)=FALSE,"",Р3!R9)&amp;IF(ISNUMBER(Р3!R9)=FALSE,"",",")</f>
        <v/>
      </c>
      <c r="D530" s="109" t="str">
        <f>IF(ISNUMBER(Р3!T9)=FALSE,"",Р3!T9)&amp;IF(ISNUMBER(Р3!T9)=FALSE,"",",")</f>
        <v/>
      </c>
      <c r="E530" s="109" t="str">
        <f>IF(ISNUMBER(Р3!V9)=FALSE,"",Р3!V9)&amp;IF(ISNUMBER(Р3!V9)=FALSE,"",",")</f>
        <v/>
      </c>
      <c r="F530" s="109" t="str">
        <f>IF(ISNUMBER(Р3!X9)=FALSE,"",Р3!X9)&amp;IF(ISNUMBER(Р3!X9)=FALSE,"",",")</f>
        <v/>
      </c>
    </row>
    <row r="531" spans="1:6">
      <c r="A531" s="6"/>
      <c r="B531" s="109" t="str">
        <f>IF(ISNUMBER(Р3!P10)=FALSE,"",Р3!P10) &amp; IF(ISNUMBER(Р3!P10)=FALSE,"",", ")</f>
        <v/>
      </c>
      <c r="C531" s="109" t="str">
        <f>IF(ISNUMBER(Р3!R10)=FALSE,"",Р3!R10)&amp;IF(ISNUMBER(Р3!R10)=FALSE,"",",")</f>
        <v/>
      </c>
      <c r="D531" s="109" t="str">
        <f>IF(ISNUMBER(Р3!T10)=FALSE,"",Р3!T10)&amp;IF(ISNUMBER(Р3!T10)=FALSE,"",",")</f>
        <v/>
      </c>
      <c r="E531" s="109" t="str">
        <f>IF(ISNUMBER(Р3!V10)=FALSE,"",Р3!V10)&amp;IF(ISNUMBER(Р3!V10)=FALSE,"",",")</f>
        <v/>
      </c>
      <c r="F531" s="109" t="str">
        <f>IF(ISNUMBER(Р3!X10)=FALSE,"",Р3!X10)&amp;IF(ISNUMBER(Р3!X10)=FALSE,"",",")</f>
        <v/>
      </c>
    </row>
    <row r="532" spans="1:6">
      <c r="A532" s="6"/>
      <c r="B532" s="109" t="str">
        <f>IF(ISNUMBER(Р3!P11)=FALSE,"",Р3!P11) &amp; IF(ISNUMBER(Р3!P11)=FALSE,"",", ")</f>
        <v/>
      </c>
      <c r="C532" s="109" t="str">
        <f>IF(ISNUMBER(Р3!R11)=FALSE,"",Р3!R11)&amp;IF(ISNUMBER(Р3!R11)=FALSE,"",",")</f>
        <v/>
      </c>
      <c r="D532" s="109" t="str">
        <f>IF(ISNUMBER(Р3!T11)=FALSE,"",Р3!T11)&amp;IF(ISNUMBER(Р3!T11)=FALSE,"",",")</f>
        <v/>
      </c>
      <c r="E532" s="109" t="str">
        <f>IF(ISNUMBER(Р3!V11)=FALSE,"",Р3!V11)&amp;IF(ISNUMBER(Р3!V11)=FALSE,"",",")</f>
        <v/>
      </c>
      <c r="F532" s="109" t="str">
        <f>IF(ISNUMBER(Р3!X11)=FALSE,"",Р3!X11)&amp;IF(ISNUMBER(Р3!X11)=FALSE,"",",")</f>
        <v/>
      </c>
    </row>
    <row r="533" spans="1:6">
      <c r="A533" s="6"/>
      <c r="B533" s="109" t="str">
        <f>IF(ISNUMBER(Р3!P12)=FALSE,"",Р3!P12) &amp; IF(ISNUMBER(Р3!P12)=FALSE,"",", ")</f>
        <v/>
      </c>
      <c r="C533" s="109" t="str">
        <f>IF(ISNUMBER(Р3!R12)=FALSE,"",Р3!R12)&amp;IF(ISNUMBER(Р3!R12)=FALSE,"",",")</f>
        <v/>
      </c>
      <c r="D533" s="109" t="str">
        <f>IF(ISNUMBER(Р3!T12)=FALSE,"",Р3!T12)&amp;IF(ISNUMBER(Р3!T12)=FALSE,"",",")</f>
        <v/>
      </c>
      <c r="E533" s="109" t="str">
        <f>IF(ISNUMBER(Р3!V12)=FALSE,"",Р3!V12)&amp;IF(ISNUMBER(Р3!V12)=FALSE,"",",")</f>
        <v/>
      </c>
      <c r="F533" s="109" t="str">
        <f>IF(ISNUMBER(Р3!X12)=FALSE,"",Р3!X12)&amp;IF(ISNUMBER(Р3!X12)=FALSE,"",",")</f>
        <v/>
      </c>
    </row>
    <row r="534" spans="1:6">
      <c r="A534" s="6"/>
      <c r="B534" s="109" t="str">
        <f>IF(ISNUMBER(Р3!P13)=FALSE,"",Р3!P13) &amp; IF(ISNUMBER(Р3!P13)=FALSE,"",", ")</f>
        <v/>
      </c>
      <c r="C534" s="109" t="str">
        <f>IF(ISNUMBER(Р3!R13)=FALSE,"",Р3!R13)&amp;IF(ISNUMBER(Р3!R13)=FALSE,"",",")</f>
        <v/>
      </c>
      <c r="D534" s="109" t="str">
        <f>IF(ISNUMBER(Р3!T13)=FALSE,"",Р3!T13)&amp;IF(ISNUMBER(Р3!T13)=FALSE,"",",")</f>
        <v/>
      </c>
      <c r="E534" s="109" t="str">
        <f>IF(ISNUMBER(Р3!V13)=FALSE,"",Р3!V13)&amp;IF(ISNUMBER(Р3!V13)=FALSE,"",",")</f>
        <v/>
      </c>
      <c r="F534" s="109" t="str">
        <f>IF(ISNUMBER(Р3!X13)=FALSE,"",Р3!X13)&amp;IF(ISNUMBER(Р3!X13)=FALSE,"",",")</f>
        <v/>
      </c>
    </row>
    <row r="535" spans="1:6">
      <c r="A535" s="6"/>
      <c r="B535" s="109" t="str">
        <f>IF(ISNUMBER(Р3!P14)=FALSE,"",Р3!P14) &amp; IF(ISNUMBER(Р3!P14)=FALSE,"",", ")</f>
        <v/>
      </c>
      <c r="C535" s="109" t="str">
        <f>IF(ISNUMBER(Р3!R14)=FALSE,"",Р3!R14)&amp;IF(ISNUMBER(Р3!R14)=FALSE,"",",")</f>
        <v/>
      </c>
      <c r="D535" s="109" t="str">
        <f>IF(ISNUMBER(Р3!T14)=FALSE,"",Р3!T14)&amp;IF(ISNUMBER(Р3!T14)=FALSE,"",",")</f>
        <v/>
      </c>
      <c r="E535" s="109" t="str">
        <f>IF(ISNUMBER(Р3!V14)=FALSE,"",Р3!V14)&amp;IF(ISNUMBER(Р3!V14)=FALSE,"",",")</f>
        <v/>
      </c>
      <c r="F535" s="109" t="str">
        <f>IF(ISNUMBER(Р3!X14)=FALSE,"",Р3!X14)&amp;IF(ISNUMBER(Р3!X14)=FALSE,"",",")</f>
        <v/>
      </c>
    </row>
    <row r="536" spans="1:6">
      <c r="A536" s="6"/>
      <c r="B536" s="109" t="str">
        <f>IF(ISNUMBER(Р3!P15)=FALSE,"",Р3!P15) &amp; IF(ISNUMBER(Р3!P15)=FALSE,"",", ")</f>
        <v/>
      </c>
      <c r="C536" s="109" t="str">
        <f>IF(ISNUMBER(Р3!R15)=FALSE,"",Р3!R15)&amp;IF(ISNUMBER(Р3!R15)=FALSE,"",",")</f>
        <v/>
      </c>
      <c r="D536" s="109" t="str">
        <f>IF(ISNUMBER(Р3!T15)=FALSE,"",Р3!T15)&amp;IF(ISNUMBER(Р3!T15)=FALSE,"",",")</f>
        <v/>
      </c>
      <c r="E536" s="109" t="str">
        <f>IF(ISNUMBER(Р3!V15)=FALSE,"",Р3!V15)&amp;IF(ISNUMBER(Р3!V15)=FALSE,"",",")</f>
        <v/>
      </c>
      <c r="F536" s="109" t="str">
        <f>IF(ISNUMBER(Р3!X15)=FALSE,"",Р3!X15)&amp;IF(ISNUMBER(Р3!X15)=FALSE,"",",")</f>
        <v/>
      </c>
    </row>
    <row r="537" spans="1:6">
      <c r="A537" s="6"/>
      <c r="B537" s="109" t="str">
        <f>IF(ISNUMBER(Р3!P16)=FALSE,"",Р3!P16) &amp; IF(ISNUMBER(Р3!P16)=FALSE,"",", ")</f>
        <v/>
      </c>
      <c r="C537" s="109" t="str">
        <f>IF(ISNUMBER(Р3!R16)=FALSE,"",Р3!R16)&amp;IF(ISNUMBER(Р3!R16)=FALSE,"",",")</f>
        <v/>
      </c>
      <c r="D537" s="109" t="str">
        <f>IF(ISNUMBER(Р3!T16)=FALSE,"",Р3!T16)&amp;IF(ISNUMBER(Р3!T16)=FALSE,"",",")</f>
        <v/>
      </c>
      <c r="E537" s="109" t="str">
        <f>IF(ISNUMBER(Р3!V16)=FALSE,"",Р3!V16)&amp;IF(ISNUMBER(Р3!V16)=FALSE,"",",")</f>
        <v/>
      </c>
      <c r="F537" s="109" t="str">
        <f>IF(ISNUMBER(Р3!X16)=FALSE,"",Р3!X16)&amp;IF(ISNUMBER(Р3!X16)=FALSE,"",",")</f>
        <v/>
      </c>
    </row>
    <row r="538" spans="1:6">
      <c r="A538" s="6"/>
      <c r="B538" s="109" t="str">
        <f>IF(ISNUMBER(Р3!P17)=FALSE,"",Р3!P17) &amp; IF(ISNUMBER(Р3!P17)=FALSE,"",", ")</f>
        <v/>
      </c>
      <c r="C538" s="109" t="str">
        <f>IF(ISNUMBER(Р3!R17)=FALSE,"",Р3!R17)&amp;IF(ISNUMBER(Р3!R17)=FALSE,"",",")</f>
        <v/>
      </c>
      <c r="D538" s="109" t="str">
        <f>IF(ISNUMBER(Р3!T17)=FALSE,"",Р3!T17)&amp;IF(ISNUMBER(Р3!T17)=FALSE,"",",")</f>
        <v/>
      </c>
      <c r="E538" s="109" t="str">
        <f>IF(ISNUMBER(Р3!V17)=FALSE,"",Р3!V17)&amp;IF(ISNUMBER(Р3!V17)=FALSE,"",",")</f>
        <v/>
      </c>
      <c r="F538" s="109" t="str">
        <f>IF(ISNUMBER(Р3!X17)=FALSE,"",Р3!X17)&amp;IF(ISNUMBER(Р3!X17)=FALSE,"",",")</f>
        <v/>
      </c>
    </row>
    <row r="539" spans="1:6">
      <c r="A539" s="6"/>
      <c r="B539" s="109" t="str">
        <f>IF(ISNUMBER(Р3!P18)=FALSE,"",Р3!P18) &amp; IF(ISNUMBER(Р3!P18)=FALSE,"",", ")</f>
        <v/>
      </c>
      <c r="C539" s="109" t="str">
        <f>IF(ISNUMBER(Р3!R18)=FALSE,"",Р3!R18)&amp;IF(ISNUMBER(Р3!R18)=FALSE,"",",")</f>
        <v/>
      </c>
      <c r="D539" s="109" t="str">
        <f>IF(ISNUMBER(Р3!T18)=FALSE,"",Р3!T18)&amp;IF(ISNUMBER(Р3!T18)=FALSE,"",",")</f>
        <v/>
      </c>
      <c r="E539" s="109" t="str">
        <f>IF(ISNUMBER(Р3!V18)=FALSE,"",Р3!V18)&amp;IF(ISNUMBER(Р3!V18)=FALSE,"",",")</f>
        <v/>
      </c>
      <c r="F539" s="109" t="str">
        <f>IF(ISNUMBER(Р3!X18)=FALSE,"",Р3!X18)&amp;IF(ISNUMBER(Р3!X18)=FALSE,"",",")</f>
        <v/>
      </c>
    </row>
    <row r="540" spans="1:6">
      <c r="A540" s="6"/>
      <c r="B540" s="109" t="str">
        <f>IF(ISNUMBER(Р3!P19)=FALSE,"",Р3!P19) &amp; IF(ISNUMBER(Р3!P19)=FALSE,"",", ")</f>
        <v/>
      </c>
      <c r="C540" s="109" t="str">
        <f>IF(ISNUMBER(Р3!R19)=FALSE,"",Р3!R19)&amp;IF(ISNUMBER(Р3!R19)=FALSE,"",",")</f>
        <v/>
      </c>
      <c r="D540" s="109" t="str">
        <f>IF(ISNUMBER(Р3!T19)=FALSE,"",Р3!T19)&amp;IF(ISNUMBER(Р3!T19)=FALSE,"",",")</f>
        <v/>
      </c>
      <c r="E540" s="109" t="str">
        <f>IF(ISNUMBER(Р3!V19)=FALSE,"",Р3!V19)&amp;IF(ISNUMBER(Р3!V19)=FALSE,"",",")</f>
        <v/>
      </c>
      <c r="F540" s="109" t="str">
        <f>IF(ISNUMBER(Р3!X19)=FALSE,"",Р3!X19)&amp;IF(ISNUMBER(Р3!X19)=FALSE,"",",")</f>
        <v/>
      </c>
    </row>
    <row r="541" spans="1:6">
      <c r="A541" s="6"/>
      <c r="B541" s="109" t="str">
        <f>IF(ISNUMBER(Р3!P20)=FALSE,"",Р3!P20) &amp; IF(ISNUMBER(Р3!P20)=FALSE,"",", ")</f>
        <v/>
      </c>
      <c r="C541" s="109" t="str">
        <f>IF(ISNUMBER(Р3!R20)=FALSE,"",Р3!R20)&amp;IF(ISNUMBER(Р3!R20)=FALSE,"",",")</f>
        <v/>
      </c>
      <c r="D541" s="109" t="str">
        <f>IF(ISNUMBER(Р3!T20)=FALSE,"",Р3!T20)&amp;IF(ISNUMBER(Р3!T20)=FALSE,"",",")</f>
        <v/>
      </c>
      <c r="E541" s="109" t="str">
        <f>IF(ISNUMBER(Р3!V20)=FALSE,"",Р3!V20)&amp;IF(ISNUMBER(Р3!V20)=FALSE,"",",")</f>
        <v/>
      </c>
      <c r="F541" s="109" t="str">
        <f>IF(ISNUMBER(Р3!X20)=FALSE,"",Р3!X20)&amp;IF(ISNUMBER(Р3!X20)=FALSE,"",",")</f>
        <v/>
      </c>
    </row>
    <row r="542" spans="1:6">
      <c r="A542" s="6"/>
      <c r="B542" s="109" t="str">
        <f>IF(ISNUMBER(Р3!P21)=FALSE,"",Р3!P21) &amp; IF(ISNUMBER(Р3!P21)=FALSE,"",", ")</f>
        <v/>
      </c>
      <c r="C542" s="109" t="str">
        <f>IF(ISNUMBER(Р3!R21)=FALSE,"",Р3!R21)&amp;IF(ISNUMBER(Р3!R21)=FALSE,"",",")</f>
        <v/>
      </c>
      <c r="D542" s="109" t="str">
        <f>IF(ISNUMBER(Р3!T21)=FALSE,"",Р3!T21)&amp;IF(ISNUMBER(Р3!T21)=FALSE,"",",")</f>
        <v/>
      </c>
      <c r="E542" s="109" t="str">
        <f>IF(ISNUMBER(Р3!V21)=FALSE,"",Р3!V21)&amp;IF(ISNUMBER(Р3!V21)=FALSE,"",",")</f>
        <v/>
      </c>
      <c r="F542" s="109" t="str">
        <f>IF(ISNUMBER(Р3!X21)=FALSE,"",Р3!X21)&amp;IF(ISNUMBER(Р3!X21)=FALSE,"",",")</f>
        <v/>
      </c>
    </row>
    <row r="543" spans="1:6">
      <c r="A543" s="6"/>
      <c r="B543" s="109" t="str">
        <f>IF(ISNUMBER(Р3!P22)=FALSE,"",Р3!P22) &amp; IF(ISNUMBER(Р3!P22)=FALSE,"",", ")</f>
        <v/>
      </c>
      <c r="C543" s="109" t="str">
        <f>IF(ISNUMBER(Р3!R22)=FALSE,"",Р3!R22)&amp;IF(ISNUMBER(Р3!R22)=FALSE,"",",")</f>
        <v/>
      </c>
      <c r="D543" s="109" t="str">
        <f>IF(ISNUMBER(Р3!T22)=FALSE,"",Р3!T22)&amp;IF(ISNUMBER(Р3!T22)=FALSE,"",",")</f>
        <v/>
      </c>
      <c r="E543" s="109" t="str">
        <f>IF(ISNUMBER(Р3!V22)=FALSE,"",Р3!V22)&amp;IF(ISNUMBER(Р3!V22)=FALSE,"",",")</f>
        <v/>
      </c>
      <c r="F543" s="109" t="str">
        <f>IF(ISNUMBER(Р3!X22)=FALSE,"",Р3!X22)&amp;IF(ISNUMBER(Р3!X22)=FALSE,"",",")</f>
        <v/>
      </c>
    </row>
    <row r="544" spans="1:6">
      <c r="A544" s="6"/>
      <c r="B544" s="109" t="str">
        <f>IF(ISNUMBER(Р3!P23)=FALSE,"",Р3!P23) &amp; IF(ISNUMBER(Р3!P23)=FALSE,"",", ")</f>
        <v/>
      </c>
      <c r="C544" s="109" t="str">
        <f>IF(ISNUMBER(Р3!R23)=FALSE,"",Р3!R23)&amp;IF(ISNUMBER(Р3!R23)=FALSE,"",",")</f>
        <v/>
      </c>
      <c r="D544" s="109" t="str">
        <f>IF(ISNUMBER(Р3!T23)=FALSE,"",Р3!T23)&amp;IF(ISNUMBER(Р3!T23)=FALSE,"",",")</f>
        <v/>
      </c>
      <c r="E544" s="109" t="str">
        <f>IF(ISNUMBER(Р3!V23)=FALSE,"",Р3!V23)&amp;IF(ISNUMBER(Р3!V23)=FALSE,"",",")</f>
        <v/>
      </c>
      <c r="F544" s="109" t="str">
        <f>IF(ISNUMBER(Р3!X23)=FALSE,"",Р3!X23)&amp;IF(ISNUMBER(Р3!X23)=FALSE,"",",")</f>
        <v/>
      </c>
    </row>
    <row r="545" spans="1:6">
      <c r="A545" s="6"/>
      <c r="B545" s="109" t="str">
        <f>IF(ISNUMBER(Р3!P24)=FALSE,"",Р3!P24) &amp; IF(ISNUMBER(Р3!P24)=FALSE,"",", ")</f>
        <v/>
      </c>
      <c r="C545" s="109" t="str">
        <f>IF(ISNUMBER(Р3!R24)=FALSE,"",Р3!R24)&amp;IF(ISNUMBER(Р3!R24)=FALSE,"",",")</f>
        <v/>
      </c>
      <c r="D545" s="109" t="str">
        <f>IF(ISNUMBER(Р3!T24)=FALSE,"",Р3!T24)&amp;IF(ISNUMBER(Р3!T24)=FALSE,"",",")</f>
        <v/>
      </c>
      <c r="E545" s="109" t="str">
        <f>IF(ISNUMBER(Р3!V24)=FALSE,"",Р3!V24)&amp;IF(ISNUMBER(Р3!V24)=FALSE,"",",")</f>
        <v/>
      </c>
      <c r="F545" s="109" t="str">
        <f>IF(ISNUMBER(Р3!X24)=FALSE,"",Р3!X24)&amp;IF(ISNUMBER(Р3!X24)=FALSE,"",",")</f>
        <v/>
      </c>
    </row>
    <row r="546" spans="1:6">
      <c r="A546" s="6"/>
      <c r="B546" s="109" t="str">
        <f>IF(ISNUMBER(Р3!P25)=FALSE,"",Р3!P25) &amp; IF(ISNUMBER(Р3!P25)=FALSE,"",", ")</f>
        <v/>
      </c>
      <c r="C546" s="109" t="str">
        <f>IF(ISNUMBER(Р3!R25)=FALSE,"",Р3!R25)&amp;IF(ISNUMBER(Р3!R25)=FALSE,"",",")</f>
        <v/>
      </c>
      <c r="D546" s="109" t="str">
        <f>IF(ISNUMBER(Р3!T25)=FALSE,"",Р3!T25)&amp;IF(ISNUMBER(Р3!T25)=FALSE,"",",")</f>
        <v/>
      </c>
      <c r="E546" s="109" t="str">
        <f>IF(ISNUMBER(Р3!V25)=FALSE,"",Р3!V25)&amp;IF(ISNUMBER(Р3!V25)=FALSE,"",",")</f>
        <v/>
      </c>
      <c r="F546" s="109" t="str">
        <f>IF(ISNUMBER(Р3!X25)=FALSE,"",Р3!X25)&amp;IF(ISNUMBER(Р3!X25)=FALSE,"",",")</f>
        <v/>
      </c>
    </row>
    <row r="547" spans="1:6">
      <c r="A547" s="6"/>
      <c r="B547" s="109" t="str">
        <f>IF(ISNUMBER(Р3!P26)=FALSE,"",Р3!P26) &amp; IF(ISNUMBER(Р3!P26)=FALSE,"",", ")</f>
        <v/>
      </c>
      <c r="C547" s="109" t="str">
        <f>IF(ISNUMBER(Р3!R26)=FALSE,"",Р3!R26)&amp;IF(ISNUMBER(Р3!R26)=FALSE,"",",")</f>
        <v/>
      </c>
      <c r="D547" s="109" t="str">
        <f>IF(ISNUMBER(Р3!T26)=FALSE,"",Р3!T26)&amp;IF(ISNUMBER(Р3!T26)=FALSE,"",",")</f>
        <v/>
      </c>
      <c r="E547" s="109" t="str">
        <f>IF(ISNUMBER(Р3!V26)=FALSE,"",Р3!V26)&amp;IF(ISNUMBER(Р3!V26)=FALSE,"",",")</f>
        <v/>
      </c>
      <c r="F547" s="109" t="str">
        <f>IF(ISNUMBER(Р3!X26)=FALSE,"",Р3!X26)&amp;IF(ISNUMBER(Р3!X26)=FALSE,"",",")</f>
        <v/>
      </c>
    </row>
    <row r="548" spans="1:6">
      <c r="A548" s="6"/>
      <c r="B548" s="109" t="str">
        <f>IF(ISNUMBER(Р3!P27)=FALSE,"",Р3!P27) &amp; IF(ISNUMBER(Р3!P27)=FALSE,"",", ")</f>
        <v/>
      </c>
      <c r="C548" s="109" t="str">
        <f>IF(ISNUMBER(Р3!R27)=FALSE,"",Р3!R27)&amp;IF(ISNUMBER(Р3!R27)=FALSE,"",",")</f>
        <v/>
      </c>
      <c r="D548" s="109" t="str">
        <f>IF(ISNUMBER(Р3!T27)=FALSE,"",Р3!T27)&amp;IF(ISNUMBER(Р3!T27)=FALSE,"",",")</f>
        <v/>
      </c>
      <c r="E548" s="109" t="str">
        <f>IF(ISNUMBER(Р3!V27)=FALSE,"",Р3!V27)&amp;IF(ISNUMBER(Р3!V27)=FALSE,"",",")</f>
        <v/>
      </c>
      <c r="F548" s="109" t="str">
        <f>IF(ISNUMBER(Р3!X27)=FALSE,"",Р3!X27)&amp;IF(ISNUMBER(Р3!X27)=FALSE,"",",")</f>
        <v/>
      </c>
    </row>
    <row r="549" spans="1:6">
      <c r="A549" s="6"/>
      <c r="B549" s="109" t="str">
        <f>IF(ISNUMBER(Р3!P28)=FALSE,"",Р3!P28) &amp; IF(ISNUMBER(Р3!P28)=FALSE,"",", ")</f>
        <v/>
      </c>
      <c r="C549" s="109" t="str">
        <f>IF(ISNUMBER(Р3!R28)=FALSE,"",Р3!R28)&amp;IF(ISNUMBER(Р3!R28)=FALSE,"",",")</f>
        <v/>
      </c>
      <c r="D549" s="109" t="str">
        <f>IF(ISNUMBER(Р3!T28)=FALSE,"",Р3!T28)&amp;IF(ISNUMBER(Р3!T28)=FALSE,"",",")</f>
        <v/>
      </c>
      <c r="E549" s="109" t="str">
        <f>IF(ISNUMBER(Р3!V28)=FALSE,"",Р3!V28)&amp;IF(ISNUMBER(Р3!V28)=FALSE,"",",")</f>
        <v/>
      </c>
      <c r="F549" s="109" t="str">
        <f>IF(ISNUMBER(Р3!X28)=FALSE,"",Р3!X28)&amp;IF(ISNUMBER(Р3!X28)=FALSE,"",",")</f>
        <v/>
      </c>
    </row>
    <row r="550" spans="1:6">
      <c r="A550" s="6"/>
      <c r="B550" s="109" t="str">
        <f>IF(ISNUMBER(Р3!P29)=FALSE,"",Р3!P29) &amp; IF(ISNUMBER(Р3!P29)=FALSE,"",", ")</f>
        <v/>
      </c>
      <c r="C550" s="109" t="str">
        <f>IF(ISNUMBER(Р3!R29)=FALSE,"",Р3!R29)&amp;IF(ISNUMBER(Р3!R29)=FALSE,"",",")</f>
        <v/>
      </c>
      <c r="D550" s="109" t="str">
        <f>IF(ISNUMBER(Р3!T29)=FALSE,"",Р3!T29)&amp;IF(ISNUMBER(Р3!T29)=FALSE,"",",")</f>
        <v/>
      </c>
      <c r="E550" s="109" t="str">
        <f>IF(ISNUMBER(Р3!V29)=FALSE,"",Р3!V29)&amp;IF(ISNUMBER(Р3!V29)=FALSE,"",",")</f>
        <v/>
      </c>
      <c r="F550" s="109" t="str">
        <f>IF(ISNUMBER(Р3!X29)=FALSE,"",Р3!X29)&amp;IF(ISNUMBER(Р3!X29)=FALSE,"",",")</f>
        <v/>
      </c>
    </row>
    <row r="551" spans="1:6">
      <c r="A551" s="6"/>
      <c r="B551" s="109" t="str">
        <f>IF(ISNUMBER(Р3!P30)=FALSE,"",Р3!P30) &amp; IF(ISNUMBER(Р3!P30)=FALSE,"",", ")</f>
        <v/>
      </c>
      <c r="C551" s="109" t="str">
        <f>IF(ISNUMBER(Р3!R30)=FALSE,"",Р3!R30)&amp;IF(ISNUMBER(Р3!R30)=FALSE,"",",")</f>
        <v/>
      </c>
      <c r="D551" s="109" t="str">
        <f>IF(ISNUMBER(Р3!T30)=FALSE,"",Р3!T30)&amp;IF(ISNUMBER(Р3!T30)=FALSE,"",",")</f>
        <v/>
      </c>
      <c r="E551" s="109" t="str">
        <f>IF(ISNUMBER(Р3!V30)=FALSE,"",Р3!V30)&amp;IF(ISNUMBER(Р3!V30)=FALSE,"",",")</f>
        <v/>
      </c>
      <c r="F551" s="109" t="str">
        <f>IF(ISNUMBER(Р3!X30)=FALSE,"",Р3!X30)&amp;IF(ISNUMBER(Р3!X30)=FALSE,"",",")</f>
        <v/>
      </c>
    </row>
    <row r="552" spans="1:6">
      <c r="A552" s="6"/>
      <c r="B552" s="109" t="str">
        <f>IF(ISNUMBER(Р3!P31)=FALSE,"",Р3!P31) &amp; IF(ISNUMBER(Р3!P31)=FALSE,"",", ")</f>
        <v/>
      </c>
      <c r="C552" s="109" t="str">
        <f>IF(ISNUMBER(Р3!R31)=FALSE,"",Р3!R31)&amp;IF(ISNUMBER(Р3!R31)=FALSE,"",",")</f>
        <v/>
      </c>
      <c r="D552" s="109" t="str">
        <f>IF(ISNUMBER(Р3!T31)=FALSE,"",Р3!T31)&amp;IF(ISNUMBER(Р3!T31)=FALSE,"",",")</f>
        <v/>
      </c>
      <c r="E552" s="109" t="str">
        <f>IF(ISNUMBER(Р3!V31)=FALSE,"",Р3!V31)&amp;IF(ISNUMBER(Р3!V31)=FALSE,"",",")</f>
        <v/>
      </c>
      <c r="F552" s="109" t="str">
        <f>IF(ISNUMBER(Р3!X31)=FALSE,"",Р3!X31)&amp;IF(ISNUMBER(Р3!X31)=FALSE,"",",")</f>
        <v/>
      </c>
    </row>
    <row r="553" spans="1:6">
      <c r="A553" s="6"/>
      <c r="B553" s="109" t="str">
        <f>IF(ISNUMBER(Р3!P32)=FALSE,"",Р3!P32) &amp; IF(ISNUMBER(Р3!P32)=FALSE,"",", ")</f>
        <v/>
      </c>
      <c r="C553" s="109" t="str">
        <f>IF(ISNUMBER(Р3!R32)=FALSE,"",Р3!R32)&amp;IF(ISNUMBER(Р3!R32)=FALSE,"",",")</f>
        <v/>
      </c>
      <c r="D553" s="109" t="str">
        <f>IF(ISNUMBER(Р3!T32)=FALSE,"",Р3!T32)&amp;IF(ISNUMBER(Р3!T32)=FALSE,"",",")</f>
        <v/>
      </c>
      <c r="E553" s="109" t="str">
        <f>IF(ISNUMBER(Р3!V32)=FALSE,"",Р3!V32)&amp;IF(ISNUMBER(Р3!V32)=FALSE,"",",")</f>
        <v/>
      </c>
      <c r="F553" s="109" t="str">
        <f>IF(ISNUMBER(Р3!X32)=FALSE,"",Р3!X32)&amp;IF(ISNUMBER(Р3!X32)=FALSE,"",",")</f>
        <v/>
      </c>
    </row>
    <row r="554" spans="1:6">
      <c r="A554" s="6"/>
      <c r="B554" s="109" t="str">
        <f>IF(ISNUMBER(Р3!P33)=FALSE,"",Р3!P33) &amp; IF(ISNUMBER(Р3!P33)=FALSE,"",", ")</f>
        <v/>
      </c>
      <c r="C554" s="109" t="str">
        <f>IF(ISNUMBER(Р3!R33)=FALSE,"",Р3!R33)&amp;IF(ISNUMBER(Р3!R33)=FALSE,"",",")</f>
        <v/>
      </c>
      <c r="D554" s="109" t="str">
        <f>IF(ISNUMBER(Р3!T33)=FALSE,"",Р3!T33)&amp;IF(ISNUMBER(Р3!T33)=FALSE,"",",")</f>
        <v/>
      </c>
      <c r="E554" s="109" t="str">
        <f>IF(ISNUMBER(Р3!V33)=FALSE,"",Р3!V33)&amp;IF(ISNUMBER(Р3!V33)=FALSE,"",",")</f>
        <v/>
      </c>
      <c r="F554" s="109" t="str">
        <f>IF(ISNUMBER(Р3!X33)=FALSE,"",Р3!X33)&amp;IF(ISNUMBER(Р3!X33)=FALSE,"",",")</f>
        <v/>
      </c>
    </row>
    <row r="555" spans="1:6">
      <c r="A555" s="6"/>
      <c r="B555" s="109" t="str">
        <f>IF(ISNUMBER(Р3!P34)=FALSE,"",Р3!P34) &amp; IF(ISNUMBER(Р3!P34)=FALSE,"",", ")</f>
        <v/>
      </c>
      <c r="C555" s="109" t="str">
        <f>IF(ISNUMBER(Р3!R34)=FALSE,"",Р3!R34)&amp;IF(ISNUMBER(Р3!R34)=FALSE,"",",")</f>
        <v/>
      </c>
      <c r="D555" s="109" t="str">
        <f>IF(ISNUMBER(Р3!T34)=FALSE,"",Р3!T34)&amp;IF(ISNUMBER(Р3!T34)=FALSE,"",",")</f>
        <v/>
      </c>
      <c r="E555" s="109" t="str">
        <f>IF(ISNUMBER(Р3!V34)=FALSE,"",Р3!V34)&amp;IF(ISNUMBER(Р3!V34)=FALSE,"",",")</f>
        <v/>
      </c>
      <c r="F555" s="109" t="str">
        <f>IF(ISNUMBER(Р3!X34)=FALSE,"",Р3!X34)&amp;IF(ISNUMBER(Р3!X34)=FALSE,"",",")</f>
        <v/>
      </c>
    </row>
    <row r="556" spans="1:6">
      <c r="A556" s="6"/>
      <c r="B556" s="109" t="str">
        <f>IF(ISNUMBER(Р3!P35)=FALSE,"",Р3!P35) &amp; IF(ISNUMBER(Р3!P35)=FALSE,"",", ")</f>
        <v/>
      </c>
      <c r="C556" s="109" t="str">
        <f>IF(ISNUMBER(Р3!R35)=FALSE,"",Р3!R35)&amp;IF(ISNUMBER(Р3!R35)=FALSE,"",",")</f>
        <v/>
      </c>
      <c r="D556" s="109" t="str">
        <f>IF(ISNUMBER(Р3!T35)=FALSE,"",Р3!T35)&amp;IF(ISNUMBER(Р3!T35)=FALSE,"",",")</f>
        <v/>
      </c>
      <c r="E556" s="109" t="str">
        <f>IF(ISNUMBER(Р3!V35)=FALSE,"",Р3!V35)&amp;IF(ISNUMBER(Р3!V35)=FALSE,"",",")</f>
        <v/>
      </c>
      <c r="F556" s="109" t="str">
        <f>IF(ISNUMBER(Р3!X35)=FALSE,"",Р3!X35)&amp;IF(ISNUMBER(Р3!X35)=FALSE,"",",")</f>
        <v/>
      </c>
    </row>
    <row r="557" spans="1:6">
      <c r="A557" s="6"/>
      <c r="B557" s="109" t="str">
        <f>IF(ISNUMBER(Р3!P36)=FALSE,"",Р3!P36) &amp; IF(ISNUMBER(Р3!P36)=FALSE,"",", ")</f>
        <v/>
      </c>
      <c r="C557" s="109" t="str">
        <f>IF(ISNUMBER(Р3!R36)=FALSE,"",Р3!R36)&amp;IF(ISNUMBER(Р3!R36)=FALSE,"",",")</f>
        <v/>
      </c>
      <c r="D557" s="109" t="str">
        <f>IF(ISNUMBER(Р3!T36)=FALSE,"",Р3!T36)&amp;IF(ISNUMBER(Р3!T36)=FALSE,"",",")</f>
        <v/>
      </c>
      <c r="E557" s="109" t="str">
        <f>IF(ISNUMBER(Р3!V36)=FALSE,"",Р3!V36)&amp;IF(ISNUMBER(Р3!V36)=FALSE,"",",")</f>
        <v/>
      </c>
      <c r="F557" s="109" t="str">
        <f>IF(ISNUMBER(Р3!X36)=FALSE,"",Р3!X36)&amp;IF(ISNUMBER(Р3!X36)=FALSE,"",",")</f>
        <v/>
      </c>
    </row>
    <row r="558" spans="1:6">
      <c r="A558" s="6"/>
      <c r="B558" s="109" t="str">
        <f>IF(ISNUMBER(Р3!P37)=FALSE,"",Р3!P37) &amp; IF(ISNUMBER(Р3!P37)=FALSE,"",", ")</f>
        <v/>
      </c>
      <c r="C558" s="109" t="str">
        <f>IF(ISNUMBER(Р3!R37)=FALSE,"",Р3!R37)&amp;IF(ISNUMBER(Р3!R37)=FALSE,"",",")</f>
        <v/>
      </c>
      <c r="D558" s="109" t="str">
        <f>IF(ISNUMBER(Р3!T37)=FALSE,"",Р3!T37)&amp;IF(ISNUMBER(Р3!T37)=FALSE,"",",")</f>
        <v/>
      </c>
      <c r="E558" s="109" t="str">
        <f>IF(ISNUMBER(Р3!V37)=FALSE,"",Р3!V37)&amp;IF(ISNUMBER(Р3!V37)=FALSE,"",",")</f>
        <v/>
      </c>
      <c r="F558" s="109" t="str">
        <f>IF(ISNUMBER(Р3!X37)=FALSE,"",Р3!X37)&amp;IF(ISNUMBER(Р3!X37)=FALSE,"",",")</f>
        <v/>
      </c>
    </row>
    <row r="559" spans="1:6">
      <c r="A559" s="6"/>
      <c r="B559" s="109" t="str">
        <f>IF(ISNUMBER(Р3!P38)=FALSE,"",Р3!P38) &amp; IF(ISNUMBER(Р3!P38)=FALSE,"",", ")</f>
        <v/>
      </c>
      <c r="C559" s="109" t="str">
        <f>IF(ISNUMBER(Р3!R38)=FALSE,"",Р3!R38)&amp;IF(ISNUMBER(Р3!R38)=FALSE,"",",")</f>
        <v/>
      </c>
      <c r="D559" s="109" t="str">
        <f>IF(ISNUMBER(Р3!T38)=FALSE,"",Р3!T38)&amp;IF(ISNUMBER(Р3!T38)=FALSE,"",",")</f>
        <v/>
      </c>
      <c r="E559" s="109" t="str">
        <f>IF(ISNUMBER(Р3!V38)=FALSE,"",Р3!V38)&amp;IF(ISNUMBER(Р3!V38)=FALSE,"",",")</f>
        <v/>
      </c>
      <c r="F559" s="109" t="str">
        <f>IF(ISNUMBER(Р3!X38)=FALSE,"",Р3!X38)&amp;IF(ISNUMBER(Р3!X38)=FALSE,"",",")</f>
        <v/>
      </c>
    </row>
    <row r="560" spans="1:6">
      <c r="A560" s="6"/>
      <c r="B560" s="109" t="str">
        <f>IF(ISNUMBER(Р3!P39)=FALSE,"",Р3!P39) &amp; IF(ISNUMBER(Р3!P39)=FALSE,"",", ")</f>
        <v/>
      </c>
      <c r="C560" s="109" t="str">
        <f>IF(ISNUMBER(Р3!R39)=FALSE,"",Р3!R39)&amp;IF(ISNUMBER(Р3!R39)=FALSE,"",",")</f>
        <v/>
      </c>
      <c r="D560" s="109" t="str">
        <f>IF(ISNUMBER(Р3!T39)=FALSE,"",Р3!T39)&amp;IF(ISNUMBER(Р3!T39)=FALSE,"",",")</f>
        <v/>
      </c>
      <c r="E560" s="109" t="str">
        <f>IF(ISNUMBER(Р3!V39)=FALSE,"",Р3!V39)&amp;IF(ISNUMBER(Р3!V39)=FALSE,"",",")</f>
        <v/>
      </c>
      <c r="F560" s="109" t="str">
        <f>IF(ISNUMBER(Р3!X39)=FALSE,"",Р3!X39)&amp;IF(ISNUMBER(Р3!X39)=FALSE,"",",")</f>
        <v/>
      </c>
    </row>
    <row r="561" spans="1:6">
      <c r="A561" s="6"/>
      <c r="B561" s="109" t="str">
        <f>IF(ISNUMBER(Р3!P40)=FALSE,"",Р3!P40) &amp; IF(ISNUMBER(Р3!P40)=FALSE,"",", ")</f>
        <v/>
      </c>
      <c r="C561" s="109" t="str">
        <f>IF(ISNUMBER(Р3!R40)=FALSE,"",Р3!R40)&amp;IF(ISNUMBER(Р3!R40)=FALSE,"",",")</f>
        <v/>
      </c>
      <c r="D561" s="109" t="str">
        <f>IF(ISNUMBER(Р3!T40)=FALSE,"",Р3!T40)&amp;IF(ISNUMBER(Р3!T40)=FALSE,"",",")</f>
        <v/>
      </c>
      <c r="E561" s="109" t="str">
        <f>IF(ISNUMBER(Р3!V40)=FALSE,"",Р3!V40)&amp;IF(ISNUMBER(Р3!V40)=FALSE,"",",")</f>
        <v/>
      </c>
      <c r="F561" s="109" t="str">
        <f>IF(ISNUMBER(Р3!X40)=FALSE,"",Р3!X40)&amp;IF(ISNUMBER(Р3!X40)=FALSE,"",",")</f>
        <v/>
      </c>
    </row>
    <row r="562" spans="1:6">
      <c r="A562" s="6"/>
      <c r="B562" s="109" t="str">
        <f>IF(ISNUMBER(Р3!P41)=FALSE,"",Р3!P41) &amp; IF(ISNUMBER(Р3!P41)=FALSE,"",", ")</f>
        <v/>
      </c>
      <c r="C562" s="109" t="str">
        <f>IF(ISNUMBER(Р3!R41)=FALSE,"",Р3!R41)&amp;IF(ISNUMBER(Р3!R41)=FALSE,"",",")</f>
        <v/>
      </c>
      <c r="D562" s="109" t="str">
        <f>IF(ISNUMBER(Р3!T41)=FALSE,"",Р3!T41)&amp;IF(ISNUMBER(Р3!T41)=FALSE,"",",")</f>
        <v/>
      </c>
      <c r="E562" s="109" t="str">
        <f>IF(ISNUMBER(Р3!V41)=FALSE,"",Р3!V41)&amp;IF(ISNUMBER(Р3!V41)=FALSE,"",",")</f>
        <v/>
      </c>
      <c r="F562" s="109" t="str">
        <f>IF(ISNUMBER(Р3!X41)=FALSE,"",Р3!X41)&amp;IF(ISNUMBER(Р3!X41)=FALSE,"",",")</f>
        <v/>
      </c>
    </row>
    <row r="563" spans="1:6">
      <c r="A563" s="6"/>
      <c r="B563" s="109" t="str">
        <f>IF(ISNUMBER(Р3!P42)=FALSE,"",Р3!P42) &amp; IF(ISNUMBER(Р3!P42)=FALSE,"",", ")</f>
        <v/>
      </c>
      <c r="C563" s="109" t="str">
        <f>IF(ISNUMBER(Р3!R42)=FALSE,"",Р3!R42)&amp;IF(ISNUMBER(Р3!R42)=FALSE,"",",")</f>
        <v/>
      </c>
      <c r="D563" s="109" t="str">
        <f>IF(ISNUMBER(Р3!T42)=FALSE,"",Р3!T42)&amp;IF(ISNUMBER(Р3!T42)=FALSE,"",",")</f>
        <v/>
      </c>
      <c r="E563" s="109" t="str">
        <f>IF(ISNUMBER(Р3!V42)=FALSE,"",Р3!V42)&amp;IF(ISNUMBER(Р3!V42)=FALSE,"",",")</f>
        <v/>
      </c>
      <c r="F563" s="109" t="str">
        <f>IF(ISNUMBER(Р3!X42)=FALSE,"",Р3!X42)&amp;IF(ISNUMBER(Р3!X42)=FALSE,"",",")</f>
        <v/>
      </c>
    </row>
    <row r="564" spans="1:6">
      <c r="A564" s="6"/>
      <c r="B564" s="109" t="str">
        <f>IF(ISNUMBER(Р3!P43)=FALSE,"",Р3!P43) &amp; IF(ISNUMBER(Р3!P43)=FALSE,"",", ")</f>
        <v/>
      </c>
      <c r="C564" s="109" t="str">
        <f>IF(ISNUMBER(Р3!R43)=FALSE,"",Р3!R43)&amp;IF(ISNUMBER(Р3!R43)=FALSE,"",",")</f>
        <v/>
      </c>
      <c r="D564" s="109" t="str">
        <f>IF(ISNUMBER(Р3!T43)=FALSE,"",Р3!T43)&amp;IF(ISNUMBER(Р3!T43)=FALSE,"",",")</f>
        <v/>
      </c>
      <c r="E564" s="109" t="str">
        <f>IF(ISNUMBER(Р3!V43)=FALSE,"",Р3!V43)&amp;IF(ISNUMBER(Р3!V43)=FALSE,"",",")</f>
        <v/>
      </c>
      <c r="F564" s="109" t="str">
        <f>IF(ISNUMBER(Р3!X43)=FALSE,"",Р3!X43)&amp;IF(ISNUMBER(Р3!X43)=FALSE,"",",")</f>
        <v/>
      </c>
    </row>
    <row r="565" spans="1:6">
      <c r="A565" s="6"/>
      <c r="B565" s="109" t="str">
        <f>IF(ISNUMBER(Р3!P44)=FALSE,"",Р3!P44) &amp; IF(ISNUMBER(Р3!P44)=FALSE,"",", ")</f>
        <v/>
      </c>
      <c r="C565" s="109" t="str">
        <f>IF(ISNUMBER(Р3!R44)=FALSE,"",Р3!R44)&amp;IF(ISNUMBER(Р3!R44)=FALSE,"",",")</f>
        <v/>
      </c>
      <c r="D565" s="109" t="str">
        <f>IF(ISNUMBER(Р3!T44)=FALSE,"",Р3!T44)&amp;IF(ISNUMBER(Р3!T44)=FALSE,"",",")</f>
        <v/>
      </c>
      <c r="E565" s="109" t="str">
        <f>IF(ISNUMBER(Р3!V44)=FALSE,"",Р3!V44)&amp;IF(ISNUMBER(Р3!V44)=FALSE,"",",")</f>
        <v/>
      </c>
      <c r="F565" s="109" t="str">
        <f>IF(ISNUMBER(Р3!X44)=FALSE,"",Р3!X44)&amp;IF(ISNUMBER(Р3!X44)=FALSE,"",",")</f>
        <v/>
      </c>
    </row>
    <row r="566" spans="1:6">
      <c r="A566" s="6"/>
      <c r="B566" s="109" t="str">
        <f>IF(ISNUMBER(Р3!P45)=FALSE,"",Р3!P45) &amp; IF(ISNUMBER(Р3!P45)=FALSE,"",", ")</f>
        <v/>
      </c>
      <c r="C566" s="109" t="str">
        <f>IF(ISNUMBER(Р3!R45)=FALSE,"",Р3!R45)&amp;IF(ISNUMBER(Р3!R45)=FALSE,"",",")</f>
        <v/>
      </c>
      <c r="D566" s="109" t="str">
        <f>IF(ISNUMBER(Р3!T45)=FALSE,"",Р3!T45)&amp;IF(ISNUMBER(Р3!T45)=FALSE,"",",")</f>
        <v/>
      </c>
      <c r="E566" s="109" t="str">
        <f>IF(ISNUMBER(Р3!V45)=FALSE,"",Р3!V45)&amp;IF(ISNUMBER(Р3!V45)=FALSE,"",",")</f>
        <v/>
      </c>
      <c r="F566" s="109" t="str">
        <f>IF(ISNUMBER(Р3!X45)=FALSE,"",Р3!X45)&amp;IF(ISNUMBER(Р3!X45)=FALSE,"",",")</f>
        <v/>
      </c>
    </row>
    <row r="567" spans="1:6">
      <c r="A567" s="6"/>
      <c r="B567" s="109" t="str">
        <f>IF(ISNUMBER(Р3!P46)=FALSE,"",Р3!P46) &amp; IF(ISNUMBER(Р3!P46)=FALSE,"",", ")</f>
        <v/>
      </c>
      <c r="C567" s="109" t="str">
        <f>IF(ISNUMBER(Р3!R46)=FALSE,"",Р3!R46)&amp;IF(ISNUMBER(Р3!R46)=FALSE,"",",")</f>
        <v/>
      </c>
      <c r="D567" s="109" t="str">
        <f>IF(ISNUMBER(Р3!T46)=FALSE,"",Р3!T46)&amp;IF(ISNUMBER(Р3!T46)=FALSE,"",",")</f>
        <v/>
      </c>
      <c r="E567" s="109" t="str">
        <f>IF(ISNUMBER(Р3!V46)=FALSE,"",Р3!V46)&amp;IF(ISNUMBER(Р3!V46)=FALSE,"",",")</f>
        <v/>
      </c>
      <c r="F567" s="109" t="str">
        <f>IF(ISNUMBER(Р3!X46)=FALSE,"",Р3!X46)&amp;IF(ISNUMBER(Р3!X46)=FALSE,"",",")</f>
        <v/>
      </c>
    </row>
    <row r="568" spans="1:6">
      <c r="A568" s="6"/>
      <c r="B568" s="109" t="str">
        <f>IF(ISNUMBER(Р3!P47)=FALSE,"",Р3!P47) &amp; IF(ISNUMBER(Р3!P47)=FALSE,"",", ")</f>
        <v/>
      </c>
      <c r="C568" s="109" t="str">
        <f>IF(ISNUMBER(Р3!R47)=FALSE,"",Р3!R47)&amp;IF(ISNUMBER(Р3!R47)=FALSE,"",",")</f>
        <v/>
      </c>
      <c r="D568" s="109" t="str">
        <f>IF(ISNUMBER(Р3!T47)=FALSE,"",Р3!T47)&amp;IF(ISNUMBER(Р3!T47)=FALSE,"",",")</f>
        <v/>
      </c>
      <c r="E568" s="109" t="str">
        <f>IF(ISNUMBER(Р3!V47)=FALSE,"",Р3!V47)&amp;IF(ISNUMBER(Р3!V47)=FALSE,"",",")</f>
        <v/>
      </c>
      <c r="F568" s="109" t="str">
        <f>IF(ISNUMBER(Р3!X47)=FALSE,"",Р3!X47)&amp;IF(ISNUMBER(Р3!X47)=FALSE,"",",")</f>
        <v/>
      </c>
    </row>
    <row r="569" spans="1:6">
      <c r="A569" s="6"/>
      <c r="B569" s="109" t="str">
        <f>IF(ISNUMBER(Р3!P48)=FALSE,"",Р3!P48) &amp; IF(ISNUMBER(Р3!P48)=FALSE,"",", ")</f>
        <v/>
      </c>
      <c r="C569" s="109" t="str">
        <f>IF(ISNUMBER(Р3!R48)=FALSE,"",Р3!R48)&amp;IF(ISNUMBER(Р3!R48)=FALSE,"",",")</f>
        <v/>
      </c>
      <c r="D569" s="109" t="str">
        <f>IF(ISNUMBER(Р3!T48)=FALSE,"",Р3!T48)&amp;IF(ISNUMBER(Р3!T48)=FALSE,"",",")</f>
        <v/>
      </c>
      <c r="E569" s="109" t="str">
        <f>IF(ISNUMBER(Р3!V48)=FALSE,"",Р3!V48)&amp;IF(ISNUMBER(Р3!V48)=FALSE,"",",")</f>
        <v/>
      </c>
      <c r="F569" s="109" t="str">
        <f>IF(ISNUMBER(Р3!X48)=FALSE,"",Р3!X48)&amp;IF(ISNUMBER(Р3!X48)=FALSE,"",",")</f>
        <v/>
      </c>
    </row>
    <row r="570" spans="1:6">
      <c r="A570" s="6"/>
      <c r="B570" s="109" t="str">
        <f>IF(ISNUMBER(Р3!P49)=FALSE,"",Р3!P49) &amp; IF(ISNUMBER(Р3!P49)=FALSE,"",", ")</f>
        <v/>
      </c>
      <c r="C570" s="109" t="str">
        <f>IF(ISNUMBER(Р3!R49)=FALSE,"",Р3!R49)&amp;IF(ISNUMBER(Р3!R49)=FALSE,"",",")</f>
        <v/>
      </c>
      <c r="D570" s="109" t="str">
        <f>IF(ISNUMBER(Р3!T49)=FALSE,"",Р3!T49)&amp;IF(ISNUMBER(Р3!T49)=FALSE,"",",")</f>
        <v/>
      </c>
      <c r="E570" s="109" t="str">
        <f>IF(ISNUMBER(Р3!V49)=FALSE,"",Р3!V49)&amp;IF(ISNUMBER(Р3!V49)=FALSE,"",",")</f>
        <v/>
      </c>
      <c r="F570" s="109" t="str">
        <f>IF(ISNUMBER(Р3!X49)=FALSE,"",Р3!X49)&amp;IF(ISNUMBER(Р3!X49)=FALSE,"",",")</f>
        <v/>
      </c>
    </row>
    <row r="571" spans="1:6">
      <c r="A571" s="6"/>
      <c r="B571" s="109" t="str">
        <f>IF(ISNUMBER(Р3!P50)=FALSE,"",Р3!P50) &amp; IF(ISNUMBER(Р3!P50)=FALSE,"",", ")</f>
        <v/>
      </c>
      <c r="C571" s="109" t="str">
        <f>IF(ISNUMBER(Р3!R50)=FALSE,"",Р3!R50)&amp;IF(ISNUMBER(Р3!R50)=FALSE,"",",")</f>
        <v/>
      </c>
      <c r="D571" s="109" t="str">
        <f>IF(ISNUMBER(Р3!T50)=FALSE,"",Р3!T50)&amp;IF(ISNUMBER(Р3!T50)=FALSE,"",",")</f>
        <v/>
      </c>
      <c r="E571" s="109" t="str">
        <f>IF(ISNUMBER(Р3!V50)=FALSE,"",Р3!V50)&amp;IF(ISNUMBER(Р3!V50)=FALSE,"",",")</f>
        <v/>
      </c>
      <c r="F571" s="109" t="str">
        <f>IF(ISNUMBER(Р3!X50)=FALSE,"",Р3!X50)&amp;IF(ISNUMBER(Р3!X50)=FALSE,"",",")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F411">
      <formula1>Автомобили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82" fitToHeight="450" orientation="portrait" r:id="rId1"/>
  <rowBreaks count="2" manualBreakCount="2">
    <brk id="407" max="5" man="1"/>
    <brk id="5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I572"/>
  <sheetViews>
    <sheetView zoomScale="85" zoomScaleNormal="85" zoomScalePageLayoutView="85" workbookViewId="0">
      <selection activeCell="G1" sqref="G1:XFD1048576"/>
    </sheetView>
  </sheetViews>
  <sheetFormatPr defaultColWidth="0" defaultRowHeight="14.4" outlineLevelRow="2"/>
  <cols>
    <col min="1" max="4" width="13.88671875" style="5" customWidth="1"/>
    <col min="5" max="5" width="26" style="5" customWidth="1"/>
    <col min="6" max="6" width="33" style="5" customWidth="1"/>
    <col min="7" max="9" width="0" style="5" hidden="1"/>
    <col min="10" max="16384" width="9.109375" style="5" hidden="1"/>
  </cols>
  <sheetData>
    <row r="1" spans="1:9" ht="12" customHeight="1">
      <c r="A1" s="106">
        <v>4</v>
      </c>
      <c r="F1" s="12" t="str">
        <f>E400</f>
        <v>Водитель4</v>
      </c>
    </row>
    <row r="2" spans="1:9" ht="24" customHeight="1">
      <c r="A2" s="150" t="s">
        <v>0</v>
      </c>
      <c r="B2" s="150"/>
      <c r="C2" s="150"/>
      <c r="D2" s="150"/>
      <c r="E2" s="150"/>
      <c r="F2" s="150"/>
    </row>
    <row r="3" spans="1:9" ht="8.25" customHeight="1">
      <c r="A3" s="65"/>
      <c r="B3" s="65"/>
      <c r="C3" s="65"/>
      <c r="D3" s="65"/>
      <c r="E3" s="65"/>
      <c r="F3" s="65"/>
    </row>
    <row r="4" spans="1:9" ht="12" customHeight="1">
      <c r="A4" s="7"/>
      <c r="B4" s="7"/>
      <c r="C4" s="7"/>
      <c r="D4" s="8"/>
      <c r="E4" s="151" t="s">
        <v>1</v>
      </c>
      <c r="F4" s="145"/>
    </row>
    <row r="5" spans="1:9" ht="15.75" customHeight="1">
      <c r="A5" s="7"/>
      <c r="B5" s="7"/>
      <c r="C5" s="7"/>
      <c r="D5" s="6"/>
      <c r="E5" s="9" t="s">
        <v>3</v>
      </c>
      <c r="F5" s="9" t="s">
        <v>4</v>
      </c>
    </row>
    <row r="6" spans="1:9" ht="19.5" customHeight="1">
      <c r="A6" s="10" t="s">
        <v>2</v>
      </c>
      <c r="B6" s="152"/>
      <c r="C6" s="152"/>
      <c r="D6" s="153"/>
      <c r="E6" s="41">
        <f ca="1">'Начальный лист'!A4</f>
        <v>42190</v>
      </c>
      <c r="F6" s="40">
        <v>1</v>
      </c>
    </row>
    <row r="7" spans="1:9" ht="21.75" customHeight="1">
      <c r="A7" s="269" t="s">
        <v>5</v>
      </c>
      <c r="B7" s="269"/>
      <c r="C7" s="269"/>
      <c r="D7" s="270"/>
      <c r="E7" s="269" t="s">
        <v>6</v>
      </c>
      <c r="F7" s="269"/>
    </row>
    <row r="8" spans="1:9" s="11" customFormat="1" ht="15.75" customHeight="1">
      <c r="A8" s="156">
        <v>1</v>
      </c>
      <c r="B8" s="156"/>
      <c r="C8" s="156"/>
      <c r="D8" s="156"/>
      <c r="E8" s="156"/>
      <c r="F8" s="156"/>
    </row>
    <row r="9" spans="1:9" s="11" customFormat="1" ht="12" customHeight="1">
      <c r="A9" s="160"/>
      <c r="B9" s="160"/>
      <c r="C9" s="160"/>
      <c r="D9" s="164"/>
      <c r="E9" s="159"/>
      <c r="F9" s="160"/>
    </row>
    <row r="10" spans="1:9" s="11" customFormat="1" ht="19.5" customHeight="1">
      <c r="A10" s="165" t="s">
        <v>7</v>
      </c>
      <c r="B10" s="165"/>
      <c r="C10" s="165"/>
      <c r="D10" s="166"/>
      <c r="E10" s="167" t="s">
        <v>7</v>
      </c>
      <c r="F10" s="165"/>
    </row>
    <row r="11" spans="1:9" s="11" customFormat="1" ht="39.9" customHeight="1">
      <c r="A11" s="165"/>
      <c r="B11" s="165"/>
      <c r="C11" s="165"/>
      <c r="D11" s="166"/>
      <c r="E11" s="167"/>
      <c r="F11" s="165"/>
      <c r="I11" s="82"/>
    </row>
    <row r="12" spans="1:9" s="83" customFormat="1" ht="45" customHeight="1">
      <c r="A12" s="168" t="str">
        <f>IF(F411="",'Начальный лист'!A6,IF(ISTEXT(F411),VLOOKUP(F411,ТС!A:G,7,FALSE)))</f>
        <v>Компания и Адрес Отправителя</v>
      </c>
      <c r="B12" s="168"/>
      <c r="C12" s="168"/>
      <c r="D12" s="169"/>
      <c r="E12" s="74" t="str">
        <f>Р4!J6</f>
        <v>Клиент9</v>
      </c>
      <c r="F12" s="74" t="str">
        <f>Р4!K6</f>
        <v>Москва, 104 км МКАД,д.6торговый центр Метро</v>
      </c>
    </row>
    <row r="13" spans="1:9" s="11" customFormat="1" ht="30" customHeight="1">
      <c r="A13" s="163" t="s">
        <v>8</v>
      </c>
      <c r="B13" s="163"/>
      <c r="C13" s="163"/>
      <c r="D13" s="170"/>
      <c r="E13" s="171" t="s">
        <v>8</v>
      </c>
      <c r="F13" s="161"/>
      <c r="I13" s="42"/>
    </row>
    <row r="14" spans="1:9" s="11" customFormat="1">
      <c r="A14" s="172" t="str">
        <f>ТН1!$A$14</f>
        <v>Менеджер 1</v>
      </c>
      <c r="B14" s="172"/>
      <c r="C14" s="172"/>
      <c r="D14" s="173"/>
      <c r="E14" s="171"/>
      <c r="F14" s="161"/>
    </row>
    <row r="15" spans="1:9" s="11" customFormat="1" ht="17.25" customHeight="1">
      <c r="A15" s="174" t="str">
        <f>IF(ISTEXT(A14),VLOOKUP(A14,Менеджер!$B$1:$C$9,2,FALSE),"")</f>
        <v>Тел 10000001</v>
      </c>
      <c r="B15" s="174"/>
      <c r="C15" s="174"/>
      <c r="D15" s="175"/>
      <c r="E15" s="159"/>
      <c r="F15" s="160"/>
    </row>
    <row r="16" spans="1:9" s="11" customFormat="1" ht="31.5" customHeight="1">
      <c r="A16" s="161" t="s">
        <v>9</v>
      </c>
      <c r="B16" s="161"/>
      <c r="C16" s="161"/>
      <c r="D16" s="162"/>
      <c r="E16" s="163" t="s">
        <v>9</v>
      </c>
      <c r="F16" s="163"/>
    </row>
    <row r="17" spans="1:6" s="11" customFormat="1" ht="9" hidden="1" customHeight="1" outlineLevel="1">
      <c r="A17" s="60"/>
      <c r="B17" s="60"/>
      <c r="C17" s="60"/>
      <c r="D17" s="60"/>
      <c r="E17" s="60"/>
      <c r="F17" s="60"/>
    </row>
    <row r="18" spans="1:6" s="11" customFormat="1" ht="18.75" hidden="1" customHeight="1" outlineLevel="2">
      <c r="A18" s="145">
        <v>2</v>
      </c>
      <c r="B18" s="145"/>
      <c r="C18" s="145"/>
      <c r="D18" s="145"/>
      <c r="E18" s="145"/>
      <c r="F18" s="145"/>
    </row>
    <row r="19" spans="1:6" s="11" customFormat="1" ht="18.75" hidden="1" customHeight="1" outlineLevel="2">
      <c r="A19" s="160"/>
      <c r="B19" s="160"/>
      <c r="C19" s="160"/>
      <c r="D19" s="164"/>
      <c r="E19" s="159"/>
      <c r="F19" s="160"/>
    </row>
    <row r="20" spans="1:6" s="11" customFormat="1" ht="18.75" hidden="1" customHeight="1" outlineLevel="2">
      <c r="A20" s="165" t="s">
        <v>7</v>
      </c>
      <c r="B20" s="165"/>
      <c r="C20" s="165"/>
      <c r="D20" s="166"/>
      <c r="E20" s="167" t="s">
        <v>7</v>
      </c>
      <c r="F20" s="165"/>
    </row>
    <row r="21" spans="1:6" s="11" customFormat="1" ht="18.75" hidden="1" customHeight="1" outlineLevel="2">
      <c r="A21" s="165"/>
      <c r="B21" s="165"/>
      <c r="C21" s="165"/>
      <c r="D21" s="166"/>
      <c r="E21" s="167"/>
      <c r="F21" s="165"/>
    </row>
    <row r="22" spans="1:6" s="83" customFormat="1" ht="42.75" hidden="1" customHeight="1" outlineLevel="2">
      <c r="A22" s="176"/>
      <c r="B22" s="176"/>
      <c r="C22" s="176"/>
      <c r="D22" s="177"/>
      <c r="E22" s="74" t="str">
        <f>Р4!J7</f>
        <v/>
      </c>
      <c r="F22" s="74" t="str">
        <f>Р4!K7</f>
        <v/>
      </c>
    </row>
    <row r="23" spans="1:6" s="11" customFormat="1" ht="18.75" hidden="1" customHeight="1" outlineLevel="2">
      <c r="A23" s="163" t="s">
        <v>8</v>
      </c>
      <c r="B23" s="163"/>
      <c r="C23" s="163"/>
      <c r="D23" s="170"/>
      <c r="E23" s="178" t="s">
        <v>8</v>
      </c>
      <c r="F23" s="163"/>
    </row>
    <row r="24" spans="1:6" s="11" customFormat="1" ht="18.75" hidden="1" customHeight="1" outlineLevel="2">
      <c r="A24" s="165"/>
      <c r="B24" s="165"/>
      <c r="C24" s="165"/>
      <c r="D24" s="166"/>
      <c r="E24" s="61"/>
      <c r="F24" s="60"/>
    </row>
    <row r="25" spans="1:6" s="11" customFormat="1" ht="18.75" hidden="1" customHeight="1" outlineLevel="2">
      <c r="A25" s="157"/>
      <c r="B25" s="157"/>
      <c r="C25" s="157"/>
      <c r="D25" s="158"/>
      <c r="E25" s="159"/>
      <c r="F25" s="160"/>
    </row>
    <row r="26" spans="1:6" s="11" customFormat="1" ht="31.5" hidden="1" customHeight="1" outlineLevel="2">
      <c r="A26" s="161" t="s">
        <v>9</v>
      </c>
      <c r="B26" s="161"/>
      <c r="C26" s="161"/>
      <c r="D26" s="162"/>
      <c r="E26" s="163" t="s">
        <v>9</v>
      </c>
      <c r="F26" s="163"/>
    </row>
    <row r="27" spans="1:6" s="11" customFormat="1" ht="9" hidden="1" customHeight="1" outlineLevel="1" collapsed="1">
      <c r="A27" s="60"/>
      <c r="B27" s="60"/>
      <c r="C27" s="60"/>
      <c r="D27" s="60"/>
      <c r="E27" s="60"/>
      <c r="F27" s="60"/>
    </row>
    <row r="28" spans="1:6" s="11" customFormat="1" ht="18.75" hidden="1" customHeight="1" outlineLevel="2">
      <c r="A28" s="145">
        <v>3</v>
      </c>
      <c r="B28" s="145"/>
      <c r="C28" s="145"/>
      <c r="D28" s="145"/>
      <c r="E28" s="145"/>
      <c r="F28" s="145"/>
    </row>
    <row r="29" spans="1:6" s="11" customFormat="1" ht="18.75" hidden="1" customHeight="1" outlineLevel="2">
      <c r="A29" s="160"/>
      <c r="B29" s="160"/>
      <c r="C29" s="160"/>
      <c r="D29" s="164"/>
      <c r="E29" s="159"/>
      <c r="F29" s="160"/>
    </row>
    <row r="30" spans="1:6" s="11" customFormat="1" ht="18.75" hidden="1" customHeight="1" outlineLevel="2">
      <c r="A30" s="165" t="s">
        <v>7</v>
      </c>
      <c r="B30" s="165"/>
      <c r="C30" s="165"/>
      <c r="D30" s="166"/>
      <c r="E30" s="167" t="s">
        <v>7</v>
      </c>
      <c r="F30" s="165"/>
    </row>
    <row r="31" spans="1:6" s="11" customFormat="1" ht="18.75" hidden="1" customHeight="1" outlineLevel="2">
      <c r="A31" s="165"/>
      <c r="B31" s="165"/>
      <c r="C31" s="165"/>
      <c r="D31" s="166"/>
      <c r="E31" s="167"/>
      <c r="F31" s="165"/>
    </row>
    <row r="32" spans="1:6" s="83" customFormat="1" ht="39.9" hidden="1" customHeight="1" outlineLevel="2">
      <c r="A32" s="176"/>
      <c r="B32" s="176"/>
      <c r="C32" s="176"/>
      <c r="D32" s="177"/>
      <c r="E32" s="72" t="str">
        <f>Р4!J8</f>
        <v/>
      </c>
      <c r="F32" s="72" t="str">
        <f>Р4!K8</f>
        <v/>
      </c>
    </row>
    <row r="33" spans="1:6" s="11" customFormat="1" ht="18.75" hidden="1" customHeight="1" outlineLevel="2">
      <c r="A33" s="163" t="s">
        <v>8</v>
      </c>
      <c r="B33" s="163"/>
      <c r="C33" s="163"/>
      <c r="D33" s="170"/>
      <c r="E33" s="178" t="s">
        <v>8</v>
      </c>
      <c r="F33" s="163"/>
    </row>
    <row r="34" spans="1:6" s="11" customFormat="1" ht="18.75" hidden="1" customHeight="1" outlineLevel="2">
      <c r="A34" s="165"/>
      <c r="B34" s="165"/>
      <c r="C34" s="165"/>
      <c r="D34" s="166"/>
      <c r="E34" s="61"/>
      <c r="F34" s="60"/>
    </row>
    <row r="35" spans="1:6" s="11" customFormat="1" ht="18.75" hidden="1" customHeight="1" outlineLevel="2">
      <c r="A35" s="157"/>
      <c r="B35" s="157"/>
      <c r="C35" s="157"/>
      <c r="D35" s="158"/>
      <c r="E35" s="159"/>
      <c r="F35" s="160"/>
    </row>
    <row r="36" spans="1:6" s="11" customFormat="1" ht="28.5" hidden="1" customHeight="1" outlineLevel="2">
      <c r="A36" s="161" t="s">
        <v>9</v>
      </c>
      <c r="B36" s="161"/>
      <c r="C36" s="161"/>
      <c r="D36" s="162"/>
      <c r="E36" s="163" t="s">
        <v>9</v>
      </c>
      <c r="F36" s="163"/>
    </row>
    <row r="37" spans="1:6" s="11" customFormat="1" ht="9" hidden="1" customHeight="1" outlineLevel="1" collapsed="1">
      <c r="A37" s="60"/>
      <c r="B37" s="60"/>
      <c r="C37" s="60"/>
      <c r="D37" s="60"/>
      <c r="E37" s="60"/>
      <c r="F37" s="60"/>
    </row>
    <row r="38" spans="1:6" s="11" customFormat="1" ht="18.75" hidden="1" customHeight="1" outlineLevel="2">
      <c r="A38" s="156">
        <v>4</v>
      </c>
      <c r="B38" s="156"/>
      <c r="C38" s="156"/>
      <c r="D38" s="156"/>
      <c r="E38" s="156"/>
      <c r="F38" s="156"/>
    </row>
    <row r="39" spans="1:6" s="11" customFormat="1" ht="18.75" hidden="1" customHeight="1" outlineLevel="2">
      <c r="A39" s="160"/>
      <c r="B39" s="160"/>
      <c r="C39" s="160"/>
      <c r="D39" s="164"/>
      <c r="E39" s="159"/>
      <c r="F39" s="160"/>
    </row>
    <row r="40" spans="1:6" s="11" customFormat="1" ht="18.75" hidden="1" customHeight="1" outlineLevel="2">
      <c r="A40" s="165" t="s">
        <v>7</v>
      </c>
      <c r="B40" s="165"/>
      <c r="C40" s="165"/>
      <c r="D40" s="166"/>
      <c r="E40" s="167" t="s">
        <v>7</v>
      </c>
      <c r="F40" s="165"/>
    </row>
    <row r="41" spans="1:6" s="11" customFormat="1" ht="18.75" hidden="1" customHeight="1" outlineLevel="2">
      <c r="A41" s="165"/>
      <c r="B41" s="165"/>
      <c r="C41" s="165"/>
      <c r="D41" s="166"/>
      <c r="E41" s="167"/>
      <c r="F41" s="165"/>
    </row>
    <row r="42" spans="1:6" s="83" customFormat="1" ht="39.9" hidden="1" customHeight="1" outlineLevel="2">
      <c r="A42" s="176"/>
      <c r="B42" s="176"/>
      <c r="C42" s="176"/>
      <c r="D42" s="177"/>
      <c r="E42" s="72" t="str">
        <f>Р4!J9</f>
        <v/>
      </c>
      <c r="F42" s="72" t="str">
        <f>Р4!K9</f>
        <v/>
      </c>
    </row>
    <row r="43" spans="1:6" s="11" customFormat="1" ht="18.75" hidden="1" customHeight="1" outlineLevel="2">
      <c r="A43" s="163" t="s">
        <v>8</v>
      </c>
      <c r="B43" s="163"/>
      <c r="C43" s="163"/>
      <c r="D43" s="170"/>
      <c r="E43" s="178" t="s">
        <v>8</v>
      </c>
      <c r="F43" s="163"/>
    </row>
    <row r="44" spans="1:6" s="11" customFormat="1" ht="18.75" hidden="1" customHeight="1" outlineLevel="2">
      <c r="A44" s="165"/>
      <c r="B44" s="165"/>
      <c r="C44" s="165"/>
      <c r="D44" s="166"/>
      <c r="E44" s="61"/>
      <c r="F44" s="60"/>
    </row>
    <row r="45" spans="1:6" s="11" customFormat="1" ht="18.75" hidden="1" customHeight="1" outlineLevel="2">
      <c r="A45" s="157"/>
      <c r="B45" s="157"/>
      <c r="C45" s="157"/>
      <c r="D45" s="158"/>
      <c r="E45" s="159"/>
      <c r="F45" s="160"/>
    </row>
    <row r="46" spans="1:6" s="11" customFormat="1" ht="30.75" hidden="1" customHeight="1" outlineLevel="2">
      <c r="A46" s="161" t="s">
        <v>9</v>
      </c>
      <c r="B46" s="161"/>
      <c r="C46" s="161"/>
      <c r="D46" s="162"/>
      <c r="E46" s="163" t="s">
        <v>9</v>
      </c>
      <c r="F46" s="163"/>
    </row>
    <row r="47" spans="1:6" s="11" customFormat="1" ht="9" hidden="1" customHeight="1" outlineLevel="1" collapsed="1">
      <c r="A47" s="60"/>
      <c r="B47" s="60"/>
      <c r="C47" s="60"/>
      <c r="D47" s="60"/>
      <c r="E47" s="60"/>
      <c r="F47" s="60"/>
    </row>
    <row r="48" spans="1:6" s="11" customFormat="1" ht="18.75" hidden="1" customHeight="1" outlineLevel="2">
      <c r="A48" s="145">
        <v>5</v>
      </c>
      <c r="B48" s="145"/>
      <c r="C48" s="145"/>
      <c r="D48" s="145"/>
      <c r="E48" s="145"/>
      <c r="F48" s="145"/>
    </row>
    <row r="49" spans="1:6" s="11" customFormat="1" ht="18.75" hidden="1" customHeight="1" outlineLevel="2">
      <c r="A49" s="160"/>
      <c r="B49" s="160"/>
      <c r="C49" s="160"/>
      <c r="D49" s="164"/>
      <c r="E49" s="159"/>
      <c r="F49" s="160"/>
    </row>
    <row r="50" spans="1:6" s="11" customFormat="1" ht="18.75" hidden="1" customHeight="1" outlineLevel="2">
      <c r="A50" s="165" t="s">
        <v>7</v>
      </c>
      <c r="B50" s="165"/>
      <c r="C50" s="165"/>
      <c r="D50" s="166"/>
      <c r="E50" s="167" t="s">
        <v>7</v>
      </c>
      <c r="F50" s="165"/>
    </row>
    <row r="51" spans="1:6" s="11" customFormat="1" ht="18.75" hidden="1" customHeight="1" outlineLevel="2">
      <c r="A51" s="165"/>
      <c r="B51" s="165"/>
      <c r="C51" s="165"/>
      <c r="D51" s="166"/>
      <c r="E51" s="167"/>
      <c r="F51" s="165"/>
    </row>
    <row r="52" spans="1:6" s="83" customFormat="1" ht="39.9" hidden="1" customHeight="1" outlineLevel="2">
      <c r="A52" s="176"/>
      <c r="B52" s="176"/>
      <c r="C52" s="176"/>
      <c r="D52" s="177"/>
      <c r="E52" s="72" t="str">
        <f>Р4!J10</f>
        <v/>
      </c>
      <c r="F52" s="72" t="str">
        <f>Р4!K10</f>
        <v/>
      </c>
    </row>
    <row r="53" spans="1:6" s="11" customFormat="1" ht="18.75" hidden="1" customHeight="1" outlineLevel="2">
      <c r="A53" s="163" t="s">
        <v>8</v>
      </c>
      <c r="B53" s="163"/>
      <c r="C53" s="163"/>
      <c r="D53" s="170"/>
      <c r="E53" s="178" t="s">
        <v>8</v>
      </c>
      <c r="F53" s="163"/>
    </row>
    <row r="54" spans="1:6" s="11" customFormat="1" ht="18.75" hidden="1" customHeight="1" outlineLevel="2">
      <c r="A54" s="165"/>
      <c r="B54" s="165"/>
      <c r="C54" s="165"/>
      <c r="D54" s="166"/>
      <c r="E54" s="61"/>
      <c r="F54" s="60"/>
    </row>
    <row r="55" spans="1:6" s="11" customFormat="1" ht="18.75" hidden="1" customHeight="1" outlineLevel="2">
      <c r="A55" s="157"/>
      <c r="B55" s="157"/>
      <c r="C55" s="157"/>
      <c r="D55" s="158"/>
      <c r="E55" s="159"/>
      <c r="F55" s="160"/>
    </row>
    <row r="56" spans="1:6" s="11" customFormat="1" ht="33" hidden="1" customHeight="1" outlineLevel="2">
      <c r="A56" s="161" t="s">
        <v>9</v>
      </c>
      <c r="B56" s="161"/>
      <c r="C56" s="161"/>
      <c r="D56" s="162"/>
      <c r="E56" s="163" t="s">
        <v>9</v>
      </c>
      <c r="F56" s="163"/>
    </row>
    <row r="57" spans="1:6" s="11" customFormat="1" ht="9" hidden="1" customHeight="1" outlineLevel="1" collapsed="1">
      <c r="A57" s="60"/>
      <c r="B57" s="60"/>
      <c r="C57" s="60"/>
      <c r="D57" s="60"/>
      <c r="E57" s="60"/>
      <c r="F57" s="60"/>
    </row>
    <row r="58" spans="1:6" s="11" customFormat="1" ht="18.75" hidden="1" customHeight="1" outlineLevel="2">
      <c r="A58" s="145">
        <v>6</v>
      </c>
      <c r="B58" s="145"/>
      <c r="C58" s="145"/>
      <c r="D58" s="145"/>
      <c r="E58" s="145"/>
      <c r="F58" s="145"/>
    </row>
    <row r="59" spans="1:6" s="11" customFormat="1" ht="18.75" hidden="1" customHeight="1" outlineLevel="2">
      <c r="A59" s="160"/>
      <c r="B59" s="160"/>
      <c r="C59" s="160"/>
      <c r="D59" s="164"/>
      <c r="E59" s="159"/>
      <c r="F59" s="160"/>
    </row>
    <row r="60" spans="1:6" s="11" customFormat="1" ht="18.75" hidden="1" customHeight="1" outlineLevel="2">
      <c r="A60" s="165" t="s">
        <v>7</v>
      </c>
      <c r="B60" s="165"/>
      <c r="C60" s="165"/>
      <c r="D60" s="166"/>
      <c r="E60" s="167" t="s">
        <v>7</v>
      </c>
      <c r="F60" s="165"/>
    </row>
    <row r="61" spans="1:6" s="11" customFormat="1" ht="18.75" hidden="1" customHeight="1" outlineLevel="2">
      <c r="A61" s="165"/>
      <c r="B61" s="165"/>
      <c r="C61" s="165"/>
      <c r="D61" s="166"/>
      <c r="E61" s="167"/>
      <c r="F61" s="165"/>
    </row>
    <row r="62" spans="1:6" s="83" customFormat="1" ht="39.9" hidden="1" customHeight="1" outlineLevel="2">
      <c r="A62" s="176"/>
      <c r="B62" s="176"/>
      <c r="C62" s="176"/>
      <c r="D62" s="177"/>
      <c r="E62" s="72" t="str">
        <f>Р4!J11</f>
        <v/>
      </c>
      <c r="F62" s="72" t="str">
        <f>Р4!K11</f>
        <v/>
      </c>
    </row>
    <row r="63" spans="1:6" s="11" customFormat="1" ht="18.75" hidden="1" customHeight="1" outlineLevel="2">
      <c r="A63" s="163" t="s">
        <v>8</v>
      </c>
      <c r="B63" s="163"/>
      <c r="C63" s="163"/>
      <c r="D63" s="170"/>
      <c r="E63" s="178" t="s">
        <v>8</v>
      </c>
      <c r="F63" s="163"/>
    </row>
    <row r="64" spans="1:6" s="11" customFormat="1" ht="18.75" hidden="1" customHeight="1" outlineLevel="2">
      <c r="A64" s="165"/>
      <c r="B64" s="165"/>
      <c r="C64" s="165"/>
      <c r="D64" s="166"/>
      <c r="E64" s="61"/>
      <c r="F64" s="60"/>
    </row>
    <row r="65" spans="1:6" s="11" customFormat="1" ht="18.75" hidden="1" customHeight="1" outlineLevel="2">
      <c r="A65" s="157"/>
      <c r="B65" s="157"/>
      <c r="C65" s="157"/>
      <c r="D65" s="158"/>
      <c r="E65" s="159"/>
      <c r="F65" s="160"/>
    </row>
    <row r="66" spans="1:6" s="11" customFormat="1" ht="32.25" hidden="1" customHeight="1" outlineLevel="2">
      <c r="A66" s="161" t="s">
        <v>9</v>
      </c>
      <c r="B66" s="161"/>
      <c r="C66" s="161"/>
      <c r="D66" s="162"/>
      <c r="E66" s="163" t="s">
        <v>9</v>
      </c>
      <c r="F66" s="163"/>
    </row>
    <row r="67" spans="1:6" s="11" customFormat="1" ht="9" hidden="1" customHeight="1" outlineLevel="1" collapsed="1">
      <c r="A67" s="60"/>
      <c r="B67" s="60"/>
      <c r="C67" s="60"/>
      <c r="D67" s="60"/>
      <c r="E67" s="60"/>
      <c r="F67" s="60"/>
    </row>
    <row r="68" spans="1:6" s="11" customFormat="1" ht="18.75" hidden="1" customHeight="1" outlineLevel="2">
      <c r="A68" s="145">
        <v>7</v>
      </c>
      <c r="B68" s="145"/>
      <c r="C68" s="145"/>
      <c r="D68" s="145"/>
      <c r="E68" s="145"/>
      <c r="F68" s="145"/>
    </row>
    <row r="69" spans="1:6" s="11" customFormat="1" ht="18.75" hidden="1" customHeight="1" outlineLevel="2">
      <c r="A69" s="160"/>
      <c r="B69" s="160"/>
      <c r="C69" s="160"/>
      <c r="D69" s="164"/>
      <c r="E69" s="159"/>
      <c r="F69" s="160"/>
    </row>
    <row r="70" spans="1:6" s="11" customFormat="1" ht="18.75" hidden="1" customHeight="1" outlineLevel="2">
      <c r="A70" s="165" t="s">
        <v>7</v>
      </c>
      <c r="B70" s="165"/>
      <c r="C70" s="165"/>
      <c r="D70" s="166"/>
      <c r="E70" s="167" t="s">
        <v>7</v>
      </c>
      <c r="F70" s="165"/>
    </row>
    <row r="71" spans="1:6" s="11" customFormat="1" ht="18.75" hidden="1" customHeight="1" outlineLevel="2">
      <c r="A71" s="165"/>
      <c r="B71" s="165"/>
      <c r="C71" s="165"/>
      <c r="D71" s="166"/>
      <c r="E71" s="167"/>
      <c r="F71" s="165"/>
    </row>
    <row r="72" spans="1:6" s="83" customFormat="1" ht="39.9" hidden="1" customHeight="1" outlineLevel="2">
      <c r="A72" s="176"/>
      <c r="B72" s="176"/>
      <c r="C72" s="176"/>
      <c r="D72" s="177"/>
      <c r="E72" s="72" t="str">
        <f>Р4!J12</f>
        <v/>
      </c>
      <c r="F72" s="72" t="str">
        <f>Р4!K12</f>
        <v/>
      </c>
    </row>
    <row r="73" spans="1:6" s="11" customFormat="1" ht="18.75" hidden="1" customHeight="1" outlineLevel="2">
      <c r="A73" s="163" t="s">
        <v>8</v>
      </c>
      <c r="B73" s="163"/>
      <c r="C73" s="163"/>
      <c r="D73" s="170"/>
      <c r="E73" s="178" t="s">
        <v>8</v>
      </c>
      <c r="F73" s="163"/>
    </row>
    <row r="74" spans="1:6" s="11" customFormat="1" ht="18.75" hidden="1" customHeight="1" outlineLevel="2">
      <c r="A74" s="165"/>
      <c r="B74" s="165"/>
      <c r="C74" s="165"/>
      <c r="D74" s="166"/>
      <c r="E74" s="61"/>
      <c r="F74" s="60"/>
    </row>
    <row r="75" spans="1:6" s="11" customFormat="1" ht="18.75" hidden="1" customHeight="1" outlineLevel="2">
      <c r="A75" s="157"/>
      <c r="B75" s="157"/>
      <c r="C75" s="157"/>
      <c r="D75" s="158"/>
      <c r="E75" s="159"/>
      <c r="F75" s="160"/>
    </row>
    <row r="76" spans="1:6" s="11" customFormat="1" ht="30" hidden="1" customHeight="1" outlineLevel="2">
      <c r="A76" s="161" t="s">
        <v>9</v>
      </c>
      <c r="B76" s="161"/>
      <c r="C76" s="161"/>
      <c r="D76" s="162"/>
      <c r="E76" s="163" t="s">
        <v>9</v>
      </c>
      <c r="F76" s="163"/>
    </row>
    <row r="77" spans="1:6" s="11" customFormat="1" ht="9" hidden="1" customHeight="1" outlineLevel="1" collapsed="1">
      <c r="A77" s="43"/>
      <c r="B77" s="43"/>
      <c r="C77" s="43"/>
      <c r="D77" s="43"/>
      <c r="E77" s="43"/>
      <c r="F77" s="43"/>
    </row>
    <row r="78" spans="1:6" s="11" customFormat="1" ht="18.75" hidden="1" customHeight="1" outlineLevel="2">
      <c r="A78" s="145">
        <v>8</v>
      </c>
      <c r="B78" s="145"/>
      <c r="C78" s="145"/>
      <c r="D78" s="145"/>
      <c r="E78" s="145"/>
      <c r="F78" s="145"/>
    </row>
    <row r="79" spans="1:6" s="11" customFormat="1" ht="18.75" hidden="1" customHeight="1" outlineLevel="2">
      <c r="A79" s="160"/>
      <c r="B79" s="160"/>
      <c r="C79" s="160"/>
      <c r="D79" s="164"/>
      <c r="E79" s="159"/>
      <c r="F79" s="160"/>
    </row>
    <row r="80" spans="1:6" s="11" customFormat="1" ht="18.75" hidden="1" customHeight="1" outlineLevel="2">
      <c r="A80" s="165" t="s">
        <v>7</v>
      </c>
      <c r="B80" s="165"/>
      <c r="C80" s="165"/>
      <c r="D80" s="166"/>
      <c r="E80" s="167" t="s">
        <v>7</v>
      </c>
      <c r="F80" s="165"/>
    </row>
    <row r="81" spans="1:6" s="11" customFormat="1" ht="18.75" hidden="1" customHeight="1" outlineLevel="2">
      <c r="A81" s="165"/>
      <c r="B81" s="165"/>
      <c r="C81" s="165"/>
      <c r="D81" s="166"/>
      <c r="E81" s="167"/>
      <c r="F81" s="165"/>
    </row>
    <row r="82" spans="1:6" s="83" customFormat="1" ht="39.9" hidden="1" customHeight="1" outlineLevel="2">
      <c r="A82" s="176"/>
      <c r="B82" s="176"/>
      <c r="C82" s="176"/>
      <c r="D82" s="177"/>
      <c r="E82" s="72" t="str">
        <f>Р4!J13</f>
        <v/>
      </c>
      <c r="F82" s="72" t="str">
        <f>Р4!K13</f>
        <v/>
      </c>
    </row>
    <row r="83" spans="1:6" s="11" customFormat="1" ht="18.75" hidden="1" customHeight="1" outlineLevel="2">
      <c r="A83" s="163" t="s">
        <v>8</v>
      </c>
      <c r="B83" s="163"/>
      <c r="C83" s="163"/>
      <c r="D83" s="170"/>
      <c r="E83" s="178" t="s">
        <v>8</v>
      </c>
      <c r="F83" s="163"/>
    </row>
    <row r="84" spans="1:6" s="11" customFormat="1" ht="18.75" hidden="1" customHeight="1" outlineLevel="2">
      <c r="A84" s="165"/>
      <c r="B84" s="165"/>
      <c r="C84" s="165"/>
      <c r="D84" s="166"/>
      <c r="E84" s="61"/>
      <c r="F84" s="60"/>
    </row>
    <row r="85" spans="1:6" s="11" customFormat="1" ht="18.75" hidden="1" customHeight="1" outlineLevel="2">
      <c r="A85" s="157"/>
      <c r="B85" s="157"/>
      <c r="C85" s="157"/>
      <c r="D85" s="158"/>
      <c r="E85" s="159"/>
      <c r="F85" s="160"/>
    </row>
    <row r="86" spans="1:6" s="11" customFormat="1" ht="32.25" hidden="1" customHeight="1" outlineLevel="2">
      <c r="A86" s="161" t="s">
        <v>9</v>
      </c>
      <c r="B86" s="161"/>
      <c r="C86" s="161"/>
      <c r="D86" s="162"/>
      <c r="E86" s="163" t="s">
        <v>9</v>
      </c>
      <c r="F86" s="163"/>
    </row>
    <row r="87" spans="1:6" s="11" customFormat="1" ht="9" hidden="1" customHeight="1" outlineLevel="1" collapsed="1">
      <c r="A87" s="43"/>
      <c r="B87" s="43"/>
      <c r="C87" s="43"/>
      <c r="D87" s="43"/>
      <c r="E87" s="43"/>
      <c r="F87" s="43"/>
    </row>
    <row r="88" spans="1:6" s="11" customFormat="1" ht="18.75" hidden="1" customHeight="1" outlineLevel="2">
      <c r="A88" s="145">
        <v>9</v>
      </c>
      <c r="B88" s="145"/>
      <c r="C88" s="145"/>
      <c r="D88" s="145"/>
      <c r="E88" s="145"/>
      <c r="F88" s="145"/>
    </row>
    <row r="89" spans="1:6" s="11" customFormat="1" ht="18.75" hidden="1" customHeight="1" outlineLevel="2">
      <c r="A89" s="160"/>
      <c r="B89" s="160"/>
      <c r="C89" s="160"/>
      <c r="D89" s="164"/>
      <c r="E89" s="159"/>
      <c r="F89" s="160"/>
    </row>
    <row r="90" spans="1:6" s="11" customFormat="1" ht="18.75" hidden="1" customHeight="1" outlineLevel="2">
      <c r="A90" s="165" t="s">
        <v>7</v>
      </c>
      <c r="B90" s="165"/>
      <c r="C90" s="165"/>
      <c r="D90" s="166"/>
      <c r="E90" s="167" t="s">
        <v>7</v>
      </c>
      <c r="F90" s="165"/>
    </row>
    <row r="91" spans="1:6" s="11" customFormat="1" ht="18.75" hidden="1" customHeight="1" outlineLevel="2">
      <c r="A91" s="165"/>
      <c r="B91" s="165"/>
      <c r="C91" s="165"/>
      <c r="D91" s="166"/>
      <c r="E91" s="167"/>
      <c r="F91" s="165"/>
    </row>
    <row r="92" spans="1:6" s="84" customFormat="1" ht="39.9" hidden="1" customHeight="1" outlineLevel="2">
      <c r="A92" s="179"/>
      <c r="B92" s="179"/>
      <c r="C92" s="179"/>
      <c r="D92" s="180"/>
      <c r="E92" s="72" t="str">
        <f>Р4!J14</f>
        <v/>
      </c>
      <c r="F92" s="72" t="str">
        <f>Р4!K14</f>
        <v/>
      </c>
    </row>
    <row r="93" spans="1:6" s="11" customFormat="1" ht="18.75" hidden="1" customHeight="1" outlineLevel="2">
      <c r="A93" s="163" t="s">
        <v>8</v>
      </c>
      <c r="B93" s="163"/>
      <c r="C93" s="163"/>
      <c r="D93" s="170"/>
      <c r="E93" s="178" t="s">
        <v>8</v>
      </c>
      <c r="F93" s="163"/>
    </row>
    <row r="94" spans="1:6" s="11" customFormat="1" ht="18.75" hidden="1" customHeight="1" outlineLevel="2">
      <c r="A94" s="165"/>
      <c r="B94" s="165"/>
      <c r="C94" s="165"/>
      <c r="D94" s="166"/>
      <c r="E94" s="61"/>
      <c r="F94" s="60"/>
    </row>
    <row r="95" spans="1:6" s="11" customFormat="1" ht="18.75" hidden="1" customHeight="1" outlineLevel="2">
      <c r="A95" s="157"/>
      <c r="B95" s="157"/>
      <c r="C95" s="157"/>
      <c r="D95" s="158"/>
      <c r="E95" s="159"/>
      <c r="F95" s="160"/>
    </row>
    <row r="96" spans="1:6" s="11" customFormat="1" ht="33.75" hidden="1" customHeight="1" outlineLevel="2">
      <c r="A96" s="161" t="s">
        <v>9</v>
      </c>
      <c r="B96" s="161"/>
      <c r="C96" s="161"/>
      <c r="D96" s="162"/>
      <c r="E96" s="163" t="s">
        <v>9</v>
      </c>
      <c r="F96" s="163"/>
    </row>
    <row r="97" spans="1:6" s="11" customFormat="1" ht="9" hidden="1" customHeight="1" outlineLevel="1" collapsed="1">
      <c r="A97" s="43"/>
      <c r="B97" s="43"/>
      <c r="C97" s="43"/>
      <c r="D97" s="43"/>
      <c r="E97" s="43"/>
      <c r="F97" s="43"/>
    </row>
    <row r="98" spans="1:6" s="11" customFormat="1" ht="18.75" hidden="1" customHeight="1" outlineLevel="2">
      <c r="A98" s="145">
        <v>10</v>
      </c>
      <c r="B98" s="145"/>
      <c r="C98" s="145"/>
      <c r="D98" s="145"/>
      <c r="E98" s="145"/>
      <c r="F98" s="145"/>
    </row>
    <row r="99" spans="1:6" s="11" customFormat="1" ht="18.75" hidden="1" customHeight="1" outlineLevel="2">
      <c r="A99" s="160"/>
      <c r="B99" s="160"/>
      <c r="C99" s="160"/>
      <c r="D99" s="164"/>
      <c r="E99" s="159"/>
      <c r="F99" s="160"/>
    </row>
    <row r="100" spans="1:6" s="11" customFormat="1" ht="18.75" hidden="1" customHeight="1" outlineLevel="2">
      <c r="A100" s="165" t="s">
        <v>7</v>
      </c>
      <c r="B100" s="165"/>
      <c r="C100" s="165"/>
      <c r="D100" s="166"/>
      <c r="E100" s="167" t="s">
        <v>7</v>
      </c>
      <c r="F100" s="165"/>
    </row>
    <row r="101" spans="1:6" s="11" customFormat="1" ht="18.75" hidden="1" customHeight="1" outlineLevel="2">
      <c r="A101" s="165"/>
      <c r="B101" s="165"/>
      <c r="C101" s="165"/>
      <c r="D101" s="166"/>
      <c r="E101" s="167"/>
      <c r="F101" s="165"/>
    </row>
    <row r="102" spans="1:6" s="84" customFormat="1" ht="39.9" hidden="1" customHeight="1" outlineLevel="2">
      <c r="A102" s="179"/>
      <c r="B102" s="179"/>
      <c r="C102" s="179"/>
      <c r="D102" s="180"/>
      <c r="E102" s="72" t="str">
        <f>Р4!J15</f>
        <v/>
      </c>
      <c r="F102" s="72" t="str">
        <f>Р4!K15</f>
        <v/>
      </c>
    </row>
    <row r="103" spans="1:6" s="11" customFormat="1" ht="18.75" hidden="1" customHeight="1" outlineLevel="2">
      <c r="A103" s="163" t="s">
        <v>8</v>
      </c>
      <c r="B103" s="163"/>
      <c r="C103" s="163"/>
      <c r="D103" s="170"/>
      <c r="E103" s="178" t="s">
        <v>8</v>
      </c>
      <c r="F103" s="163"/>
    </row>
    <row r="104" spans="1:6" s="11" customFormat="1" ht="18.75" hidden="1" customHeight="1" outlineLevel="2">
      <c r="A104" s="165"/>
      <c r="B104" s="165"/>
      <c r="C104" s="165"/>
      <c r="D104" s="166"/>
      <c r="E104" s="61"/>
      <c r="F104" s="60"/>
    </row>
    <row r="105" spans="1:6" s="11" customFormat="1" ht="18.75" hidden="1" customHeight="1" outlineLevel="2">
      <c r="A105" s="157"/>
      <c r="B105" s="157"/>
      <c r="C105" s="157"/>
      <c r="D105" s="158"/>
      <c r="E105" s="159"/>
      <c r="F105" s="160"/>
    </row>
    <row r="106" spans="1:6" s="11" customFormat="1" ht="30.75" hidden="1" customHeight="1" outlineLevel="2">
      <c r="A106" s="161" t="s">
        <v>9</v>
      </c>
      <c r="B106" s="161"/>
      <c r="C106" s="161"/>
      <c r="D106" s="162"/>
      <c r="E106" s="163" t="s">
        <v>9</v>
      </c>
      <c r="F106" s="163"/>
    </row>
    <row r="107" spans="1:6" s="11" customFormat="1" ht="9.75" hidden="1" customHeight="1" outlineLevel="1" collapsed="1">
      <c r="A107" s="60"/>
      <c r="B107" s="60"/>
      <c r="C107" s="60"/>
      <c r="D107" s="60"/>
      <c r="E107" s="60"/>
      <c r="F107" s="60"/>
    </row>
    <row r="108" spans="1:6" ht="24" customHeight="1" collapsed="1">
      <c r="A108" s="262" t="s">
        <v>10</v>
      </c>
      <c r="B108" s="262"/>
      <c r="C108" s="262"/>
      <c r="D108" s="262"/>
      <c r="E108" s="262"/>
      <c r="F108" s="262"/>
    </row>
    <row r="109" spans="1:6" ht="15.75" customHeight="1">
      <c r="A109" s="183">
        <v>1</v>
      </c>
      <c r="B109" s="183"/>
      <c r="C109" s="183"/>
      <c r="D109" s="183"/>
      <c r="E109" s="183"/>
      <c r="F109" s="183"/>
    </row>
    <row r="110" spans="1:6" ht="23.25" customHeight="1">
      <c r="A110" s="184"/>
      <c r="B110" s="185"/>
      <c r="C110" s="185"/>
      <c r="D110" s="185"/>
      <c r="E110" s="185"/>
      <c r="F110" s="185"/>
    </row>
    <row r="111" spans="1:6" ht="29.25" customHeight="1">
      <c r="A111" s="181" t="s">
        <v>49</v>
      </c>
      <c r="B111" s="181"/>
      <c r="C111" s="181"/>
      <c r="D111" s="181"/>
      <c r="E111" s="181"/>
      <c r="F111" s="181"/>
    </row>
    <row r="112" spans="1:6" ht="20.100000000000001" customHeight="1">
      <c r="A112" s="268" t="str">
        <f>SUMIF(Доставка!B:B,$A$1,Доставка!M:M) &amp; " коробов"</f>
        <v>116 коробов</v>
      </c>
      <c r="B112" s="268"/>
      <c r="C112" s="268"/>
      <c r="D112" s="268"/>
      <c r="E112" s="268"/>
      <c r="F112" s="268"/>
    </row>
    <row r="113" spans="1:6" ht="13.5" customHeight="1">
      <c r="A113" s="187" t="s">
        <v>11</v>
      </c>
      <c r="B113" s="187"/>
      <c r="C113" s="187"/>
      <c r="D113" s="187"/>
      <c r="E113" s="187"/>
      <c r="F113" s="187"/>
    </row>
    <row r="114" spans="1:6" ht="20.100000000000001" customHeight="1">
      <c r="A114" s="268" t="str">
        <f>SUMIF(Доставка!B:B,$A$1,Доставка!L:L)&amp;" кг"</f>
        <v>1766,353 кг</v>
      </c>
      <c r="B114" s="268"/>
      <c r="C114" s="268"/>
      <c r="D114" s="268"/>
      <c r="E114" s="268"/>
      <c r="F114" s="268"/>
    </row>
    <row r="115" spans="1:6" s="12" customFormat="1" ht="32.25" customHeight="1">
      <c r="A115" s="188" t="s">
        <v>12</v>
      </c>
      <c r="B115" s="188"/>
      <c r="C115" s="188"/>
      <c r="D115" s="188"/>
      <c r="E115" s="188"/>
      <c r="F115" s="188"/>
    </row>
    <row r="116" spans="1:6" ht="19.5" customHeight="1">
      <c r="A116" s="189"/>
      <c r="B116" s="189"/>
      <c r="C116" s="189"/>
      <c r="D116" s="189"/>
      <c r="E116" s="189"/>
      <c r="F116" s="189"/>
    </row>
    <row r="117" spans="1:6" s="11" customFormat="1" ht="30" customHeight="1">
      <c r="A117" s="188" t="s">
        <v>48</v>
      </c>
      <c r="B117" s="188"/>
      <c r="C117" s="188"/>
      <c r="D117" s="188"/>
      <c r="E117" s="188"/>
      <c r="F117" s="188"/>
    </row>
    <row r="118" spans="1:6" s="11" customFormat="1" hidden="1" outlineLevel="1">
      <c r="A118" s="62"/>
      <c r="B118" s="62"/>
      <c r="C118" s="62"/>
      <c r="D118" s="62"/>
      <c r="E118" s="62"/>
      <c r="F118" s="62"/>
    </row>
    <row r="119" spans="1:6" s="11" customFormat="1" ht="13.5" hidden="1" customHeight="1" outlineLevel="2">
      <c r="A119" s="183">
        <v>2</v>
      </c>
      <c r="B119" s="183"/>
      <c r="C119" s="183"/>
      <c r="D119" s="183"/>
      <c r="E119" s="183"/>
      <c r="F119" s="183"/>
    </row>
    <row r="120" spans="1:6" s="11" customFormat="1" ht="13.5" hidden="1" customHeight="1" outlineLevel="2">
      <c r="A120" s="190"/>
      <c r="B120" s="190"/>
      <c r="C120" s="190"/>
      <c r="D120" s="190"/>
      <c r="E120" s="190"/>
      <c r="F120" s="190"/>
    </row>
    <row r="121" spans="1:6" s="11" customFormat="1" ht="13.5" hidden="1" customHeight="1" outlineLevel="2">
      <c r="A121" s="181" t="s">
        <v>49</v>
      </c>
      <c r="B121" s="181"/>
      <c r="C121" s="181"/>
      <c r="D121" s="181"/>
      <c r="E121" s="181"/>
      <c r="F121" s="181"/>
    </row>
    <row r="122" spans="1:6" s="11" customFormat="1" ht="13.5" hidden="1" customHeight="1" outlineLevel="2">
      <c r="A122" s="160"/>
      <c r="B122" s="160"/>
      <c r="C122" s="160"/>
      <c r="D122" s="160"/>
      <c r="E122" s="160"/>
      <c r="F122" s="160"/>
    </row>
    <row r="123" spans="1:6" s="11" customFormat="1" ht="13.5" hidden="1" customHeight="1" outlineLevel="2">
      <c r="A123" s="182" t="s">
        <v>11</v>
      </c>
      <c r="B123" s="182"/>
      <c r="C123" s="182"/>
      <c r="D123" s="182"/>
      <c r="E123" s="182"/>
      <c r="F123" s="182"/>
    </row>
    <row r="124" spans="1:6" s="11" customFormat="1" ht="13.5" hidden="1" customHeight="1" outlineLevel="2">
      <c r="A124" s="160"/>
      <c r="B124" s="160"/>
      <c r="C124" s="160"/>
      <c r="D124" s="160"/>
      <c r="E124" s="160"/>
      <c r="F124" s="160"/>
    </row>
    <row r="125" spans="1:6" s="11" customFormat="1" ht="13.5" hidden="1" customHeight="1" outlineLevel="2">
      <c r="A125" s="188" t="s">
        <v>12</v>
      </c>
      <c r="B125" s="188"/>
      <c r="C125" s="188"/>
      <c r="D125" s="188"/>
      <c r="E125" s="188"/>
      <c r="F125" s="188"/>
    </row>
    <row r="126" spans="1:6" s="11" customFormat="1" ht="13.5" hidden="1" customHeight="1" outlineLevel="2">
      <c r="A126" s="160"/>
      <c r="B126" s="160"/>
      <c r="C126" s="160"/>
      <c r="D126" s="160"/>
      <c r="E126" s="160"/>
      <c r="F126" s="160"/>
    </row>
    <row r="127" spans="1:6" s="11" customFormat="1" ht="13.5" hidden="1" customHeight="1" outlineLevel="2">
      <c r="A127" s="188" t="s">
        <v>48</v>
      </c>
      <c r="B127" s="188"/>
      <c r="C127" s="188"/>
      <c r="D127" s="188"/>
      <c r="E127" s="188"/>
      <c r="F127" s="188"/>
    </row>
    <row r="128" spans="1:6" s="11" customFormat="1" ht="13.5" hidden="1" customHeight="1" outlineLevel="1" collapsed="1">
      <c r="A128" s="62"/>
      <c r="B128" s="62"/>
      <c r="C128" s="62"/>
      <c r="D128" s="62"/>
      <c r="E128" s="62"/>
      <c r="F128" s="62"/>
    </row>
    <row r="129" spans="1:6" s="11" customFormat="1" ht="13.5" hidden="1" customHeight="1" outlineLevel="2">
      <c r="A129" s="183">
        <v>3</v>
      </c>
      <c r="B129" s="183"/>
      <c r="C129" s="183"/>
      <c r="D129" s="183"/>
      <c r="E129" s="183"/>
      <c r="F129" s="183"/>
    </row>
    <row r="130" spans="1:6" s="11" customFormat="1" ht="13.5" hidden="1" customHeight="1" outlineLevel="2">
      <c r="A130" s="190"/>
      <c r="B130" s="190"/>
      <c r="C130" s="190"/>
      <c r="D130" s="190"/>
      <c r="E130" s="190"/>
      <c r="F130" s="190"/>
    </row>
    <row r="131" spans="1:6" s="11" customFormat="1" ht="13.5" hidden="1" customHeight="1" outlineLevel="2">
      <c r="A131" s="181" t="s">
        <v>49</v>
      </c>
      <c r="B131" s="181"/>
      <c r="C131" s="181"/>
      <c r="D131" s="181"/>
      <c r="E131" s="181"/>
      <c r="F131" s="181"/>
    </row>
    <row r="132" spans="1:6" s="11" customFormat="1" ht="13.5" hidden="1" customHeight="1" outlineLevel="2">
      <c r="A132" s="160"/>
      <c r="B132" s="160"/>
      <c r="C132" s="160"/>
      <c r="D132" s="160"/>
      <c r="E132" s="160"/>
      <c r="F132" s="160"/>
    </row>
    <row r="133" spans="1:6" s="11" customFormat="1" ht="13.5" hidden="1" customHeight="1" outlineLevel="2">
      <c r="A133" s="182" t="s">
        <v>11</v>
      </c>
      <c r="B133" s="182"/>
      <c r="C133" s="182"/>
      <c r="D133" s="182"/>
      <c r="E133" s="182"/>
      <c r="F133" s="182"/>
    </row>
    <row r="134" spans="1:6" s="11" customFormat="1" ht="13.5" hidden="1" customHeight="1" outlineLevel="2">
      <c r="A134" s="160"/>
      <c r="B134" s="160"/>
      <c r="C134" s="160"/>
      <c r="D134" s="160"/>
      <c r="E134" s="160"/>
      <c r="F134" s="160"/>
    </row>
    <row r="135" spans="1:6" s="11" customFormat="1" ht="13.5" hidden="1" customHeight="1" outlineLevel="2">
      <c r="A135" s="188" t="s">
        <v>12</v>
      </c>
      <c r="B135" s="188"/>
      <c r="C135" s="188"/>
      <c r="D135" s="188"/>
      <c r="E135" s="188"/>
      <c r="F135" s="188"/>
    </row>
    <row r="136" spans="1:6" s="11" customFormat="1" ht="13.5" hidden="1" customHeight="1" outlineLevel="2">
      <c r="A136" s="160"/>
      <c r="B136" s="160"/>
      <c r="C136" s="160"/>
      <c r="D136" s="160"/>
      <c r="E136" s="160"/>
      <c r="F136" s="160"/>
    </row>
    <row r="137" spans="1:6" s="11" customFormat="1" ht="13.5" hidden="1" customHeight="1" outlineLevel="2">
      <c r="A137" s="188" t="s">
        <v>48</v>
      </c>
      <c r="B137" s="188"/>
      <c r="C137" s="188"/>
      <c r="D137" s="188"/>
      <c r="E137" s="188"/>
      <c r="F137" s="188"/>
    </row>
    <row r="138" spans="1:6" s="11" customFormat="1" ht="12" hidden="1" customHeight="1" outlineLevel="1" collapsed="1">
      <c r="A138" s="62"/>
      <c r="B138" s="62"/>
      <c r="C138" s="62"/>
      <c r="D138" s="62"/>
      <c r="E138" s="62"/>
      <c r="F138" s="62"/>
    </row>
    <row r="139" spans="1:6" s="11" customFormat="1" ht="13.5" hidden="1" customHeight="1" outlineLevel="2">
      <c r="A139" s="183">
        <v>4</v>
      </c>
      <c r="B139" s="183"/>
      <c r="C139" s="183"/>
      <c r="D139" s="183"/>
      <c r="E139" s="183"/>
      <c r="F139" s="183"/>
    </row>
    <row r="140" spans="1:6" s="11" customFormat="1" ht="13.5" hidden="1" customHeight="1" outlineLevel="2">
      <c r="A140" s="190"/>
      <c r="B140" s="190"/>
      <c r="C140" s="190"/>
      <c r="D140" s="190"/>
      <c r="E140" s="190"/>
      <c r="F140" s="190"/>
    </row>
    <row r="141" spans="1:6" s="11" customFormat="1" ht="13.5" hidden="1" customHeight="1" outlineLevel="2">
      <c r="A141" s="181" t="s">
        <v>49</v>
      </c>
      <c r="B141" s="181"/>
      <c r="C141" s="181"/>
      <c r="D141" s="181"/>
      <c r="E141" s="181"/>
      <c r="F141" s="181"/>
    </row>
    <row r="142" spans="1:6" s="11" customFormat="1" ht="13.5" hidden="1" customHeight="1" outlineLevel="2">
      <c r="A142" s="160"/>
      <c r="B142" s="160"/>
      <c r="C142" s="160"/>
      <c r="D142" s="160"/>
      <c r="E142" s="160"/>
      <c r="F142" s="160"/>
    </row>
    <row r="143" spans="1:6" s="11" customFormat="1" ht="13.5" hidden="1" customHeight="1" outlineLevel="2">
      <c r="A143" s="182" t="s">
        <v>11</v>
      </c>
      <c r="B143" s="182"/>
      <c r="C143" s="182"/>
      <c r="D143" s="182"/>
      <c r="E143" s="182"/>
      <c r="F143" s="182"/>
    </row>
    <row r="144" spans="1:6" s="11" customFormat="1" ht="13.5" hidden="1" customHeight="1" outlineLevel="2">
      <c r="A144" s="160"/>
      <c r="B144" s="160"/>
      <c r="C144" s="160"/>
      <c r="D144" s="160"/>
      <c r="E144" s="160"/>
      <c r="F144" s="160"/>
    </row>
    <row r="145" spans="1:6" s="11" customFormat="1" ht="13.5" hidden="1" customHeight="1" outlineLevel="2">
      <c r="A145" s="188" t="s">
        <v>12</v>
      </c>
      <c r="B145" s="188"/>
      <c r="C145" s="188"/>
      <c r="D145" s="188"/>
      <c r="E145" s="188"/>
      <c r="F145" s="188"/>
    </row>
    <row r="146" spans="1:6" s="11" customFormat="1" ht="13.5" hidden="1" customHeight="1" outlineLevel="2">
      <c r="A146" s="160"/>
      <c r="B146" s="160"/>
      <c r="C146" s="160"/>
      <c r="D146" s="160"/>
      <c r="E146" s="160"/>
      <c r="F146" s="160"/>
    </row>
    <row r="147" spans="1:6" s="11" customFormat="1" ht="13.5" hidden="1" customHeight="1" outlineLevel="2">
      <c r="A147" s="188" t="s">
        <v>48</v>
      </c>
      <c r="B147" s="188"/>
      <c r="C147" s="188"/>
      <c r="D147" s="188"/>
      <c r="E147" s="188"/>
      <c r="F147" s="188"/>
    </row>
    <row r="148" spans="1:6" s="11" customFormat="1" ht="13.5" hidden="1" customHeight="1" outlineLevel="1" collapsed="1">
      <c r="A148" s="62"/>
      <c r="B148" s="62"/>
      <c r="C148" s="62"/>
      <c r="D148" s="62"/>
      <c r="E148" s="62"/>
      <c r="F148" s="62"/>
    </row>
    <row r="149" spans="1:6" s="11" customFormat="1" ht="13.5" hidden="1" customHeight="1" outlineLevel="2">
      <c r="A149" s="183">
        <v>5</v>
      </c>
      <c r="B149" s="183"/>
      <c r="C149" s="183"/>
      <c r="D149" s="183"/>
      <c r="E149" s="183"/>
      <c r="F149" s="183"/>
    </row>
    <row r="150" spans="1:6" s="11" customFormat="1" ht="13.5" hidden="1" customHeight="1" outlineLevel="2">
      <c r="A150" s="190"/>
      <c r="B150" s="190"/>
      <c r="C150" s="190"/>
      <c r="D150" s="190"/>
      <c r="E150" s="190"/>
      <c r="F150" s="190"/>
    </row>
    <row r="151" spans="1:6" s="11" customFormat="1" ht="13.5" hidden="1" customHeight="1" outlineLevel="2">
      <c r="A151" s="181" t="s">
        <v>49</v>
      </c>
      <c r="B151" s="181"/>
      <c r="C151" s="181"/>
      <c r="D151" s="181"/>
      <c r="E151" s="181"/>
      <c r="F151" s="181"/>
    </row>
    <row r="152" spans="1:6" s="11" customFormat="1" ht="13.5" hidden="1" customHeight="1" outlineLevel="2">
      <c r="A152" s="160"/>
      <c r="B152" s="160"/>
      <c r="C152" s="160"/>
      <c r="D152" s="160"/>
      <c r="E152" s="160"/>
      <c r="F152" s="160"/>
    </row>
    <row r="153" spans="1:6" s="11" customFormat="1" ht="13.5" hidden="1" customHeight="1" outlineLevel="2">
      <c r="A153" s="182" t="s">
        <v>11</v>
      </c>
      <c r="B153" s="182"/>
      <c r="C153" s="182"/>
      <c r="D153" s="182"/>
      <c r="E153" s="182"/>
      <c r="F153" s="182"/>
    </row>
    <row r="154" spans="1:6" s="11" customFormat="1" ht="13.5" hidden="1" customHeight="1" outlineLevel="2">
      <c r="A154" s="160"/>
      <c r="B154" s="160"/>
      <c r="C154" s="160"/>
      <c r="D154" s="160"/>
      <c r="E154" s="160"/>
      <c r="F154" s="160"/>
    </row>
    <row r="155" spans="1:6" s="11" customFormat="1" ht="13.5" hidden="1" customHeight="1" outlineLevel="2">
      <c r="A155" s="188" t="s">
        <v>12</v>
      </c>
      <c r="B155" s="188"/>
      <c r="C155" s="188"/>
      <c r="D155" s="188"/>
      <c r="E155" s="188"/>
      <c r="F155" s="188"/>
    </row>
    <row r="156" spans="1:6" s="11" customFormat="1" ht="13.5" hidden="1" customHeight="1" outlineLevel="2">
      <c r="A156" s="160"/>
      <c r="B156" s="160"/>
      <c r="C156" s="160"/>
      <c r="D156" s="160"/>
      <c r="E156" s="160"/>
      <c r="F156" s="160"/>
    </row>
    <row r="157" spans="1:6" s="11" customFormat="1" ht="13.5" hidden="1" customHeight="1" outlineLevel="2">
      <c r="A157" s="188" t="s">
        <v>48</v>
      </c>
      <c r="B157" s="188"/>
      <c r="C157" s="188"/>
      <c r="D157" s="188"/>
      <c r="E157" s="188"/>
      <c r="F157" s="188"/>
    </row>
    <row r="158" spans="1:6" s="11" customFormat="1" ht="13.5" hidden="1" customHeight="1" outlineLevel="1" collapsed="1">
      <c r="A158" s="62"/>
      <c r="B158" s="62"/>
      <c r="C158" s="62"/>
      <c r="D158" s="62"/>
      <c r="E158" s="62"/>
      <c r="F158" s="62"/>
    </row>
    <row r="159" spans="1:6" s="11" customFormat="1" ht="13.5" hidden="1" customHeight="1" outlineLevel="2">
      <c r="A159" s="183">
        <v>6</v>
      </c>
      <c r="B159" s="183"/>
      <c r="C159" s="183"/>
      <c r="D159" s="183"/>
      <c r="E159" s="183"/>
      <c r="F159" s="183"/>
    </row>
    <row r="160" spans="1:6" s="11" customFormat="1" ht="13.5" hidden="1" customHeight="1" outlineLevel="2">
      <c r="A160" s="190"/>
      <c r="B160" s="190"/>
      <c r="C160" s="190"/>
      <c r="D160" s="190"/>
      <c r="E160" s="190"/>
      <c r="F160" s="190"/>
    </row>
    <row r="161" spans="1:6" s="11" customFormat="1" ht="13.5" hidden="1" customHeight="1" outlineLevel="2">
      <c r="A161" s="181" t="s">
        <v>49</v>
      </c>
      <c r="B161" s="181"/>
      <c r="C161" s="181"/>
      <c r="D161" s="181"/>
      <c r="E161" s="181"/>
      <c r="F161" s="181"/>
    </row>
    <row r="162" spans="1:6" s="11" customFormat="1" ht="13.5" hidden="1" customHeight="1" outlineLevel="2">
      <c r="A162" s="160"/>
      <c r="B162" s="160"/>
      <c r="C162" s="160"/>
      <c r="D162" s="160"/>
      <c r="E162" s="160"/>
      <c r="F162" s="160"/>
    </row>
    <row r="163" spans="1:6" s="11" customFormat="1" ht="13.5" hidden="1" customHeight="1" outlineLevel="2">
      <c r="A163" s="182" t="s">
        <v>11</v>
      </c>
      <c r="B163" s="182"/>
      <c r="C163" s="182"/>
      <c r="D163" s="182"/>
      <c r="E163" s="182"/>
      <c r="F163" s="182"/>
    </row>
    <row r="164" spans="1:6" s="11" customFormat="1" ht="13.5" hidden="1" customHeight="1" outlineLevel="2">
      <c r="A164" s="160"/>
      <c r="B164" s="160"/>
      <c r="C164" s="160"/>
      <c r="D164" s="160"/>
      <c r="E164" s="160"/>
      <c r="F164" s="160"/>
    </row>
    <row r="165" spans="1:6" s="11" customFormat="1" ht="13.5" hidden="1" customHeight="1" outlineLevel="2">
      <c r="A165" s="188" t="s">
        <v>12</v>
      </c>
      <c r="B165" s="188"/>
      <c r="C165" s="188"/>
      <c r="D165" s="188"/>
      <c r="E165" s="188"/>
      <c r="F165" s="188"/>
    </row>
    <row r="166" spans="1:6" s="11" customFormat="1" ht="13.5" hidden="1" customHeight="1" outlineLevel="2">
      <c r="A166" s="160"/>
      <c r="B166" s="160"/>
      <c r="C166" s="160"/>
      <c r="D166" s="160"/>
      <c r="E166" s="160"/>
      <c r="F166" s="160"/>
    </row>
    <row r="167" spans="1:6" s="11" customFormat="1" ht="13.5" hidden="1" customHeight="1" outlineLevel="2">
      <c r="A167" s="188" t="s">
        <v>48</v>
      </c>
      <c r="B167" s="188"/>
      <c r="C167" s="188"/>
      <c r="D167" s="188"/>
      <c r="E167" s="188"/>
      <c r="F167" s="188"/>
    </row>
    <row r="168" spans="1:6" s="11" customFormat="1" ht="13.5" hidden="1" customHeight="1" outlineLevel="1" collapsed="1">
      <c r="A168" s="62"/>
      <c r="B168" s="62"/>
      <c r="C168" s="62"/>
      <c r="D168" s="62"/>
      <c r="E168" s="62"/>
      <c r="F168" s="62"/>
    </row>
    <row r="169" spans="1:6" s="11" customFormat="1" ht="13.5" hidden="1" customHeight="1" outlineLevel="2">
      <c r="A169" s="183">
        <v>7</v>
      </c>
      <c r="B169" s="183"/>
      <c r="C169" s="183"/>
      <c r="D169" s="183"/>
      <c r="E169" s="183"/>
      <c r="F169" s="183"/>
    </row>
    <row r="170" spans="1:6" s="11" customFormat="1" ht="13.5" hidden="1" customHeight="1" outlineLevel="2">
      <c r="A170" s="190"/>
      <c r="B170" s="190"/>
      <c r="C170" s="190"/>
      <c r="D170" s="190"/>
      <c r="E170" s="190"/>
      <c r="F170" s="190"/>
    </row>
    <row r="171" spans="1:6" s="11" customFormat="1" ht="13.5" hidden="1" customHeight="1" outlineLevel="2">
      <c r="A171" s="181" t="s">
        <v>49</v>
      </c>
      <c r="B171" s="181"/>
      <c r="C171" s="181"/>
      <c r="D171" s="181"/>
      <c r="E171" s="181"/>
      <c r="F171" s="181"/>
    </row>
    <row r="172" spans="1:6" s="11" customFormat="1" ht="13.5" hidden="1" customHeight="1" outlineLevel="2">
      <c r="A172" s="160"/>
      <c r="B172" s="160"/>
      <c r="C172" s="160"/>
      <c r="D172" s="160"/>
      <c r="E172" s="160"/>
      <c r="F172" s="160"/>
    </row>
    <row r="173" spans="1:6" s="11" customFormat="1" ht="13.5" hidden="1" customHeight="1" outlineLevel="2">
      <c r="A173" s="182" t="s">
        <v>11</v>
      </c>
      <c r="B173" s="182"/>
      <c r="C173" s="182"/>
      <c r="D173" s="182"/>
      <c r="E173" s="182"/>
      <c r="F173" s="182"/>
    </row>
    <row r="174" spans="1:6" s="11" customFormat="1" ht="13.5" hidden="1" customHeight="1" outlineLevel="2">
      <c r="A174" s="160"/>
      <c r="B174" s="160"/>
      <c r="C174" s="160"/>
      <c r="D174" s="160"/>
      <c r="E174" s="160"/>
      <c r="F174" s="160"/>
    </row>
    <row r="175" spans="1:6" s="11" customFormat="1" ht="13.5" hidden="1" customHeight="1" outlineLevel="2">
      <c r="A175" s="188" t="s">
        <v>12</v>
      </c>
      <c r="B175" s="188"/>
      <c r="C175" s="188"/>
      <c r="D175" s="188"/>
      <c r="E175" s="188"/>
      <c r="F175" s="188"/>
    </row>
    <row r="176" spans="1:6" s="11" customFormat="1" ht="13.5" hidden="1" customHeight="1" outlineLevel="2">
      <c r="A176" s="160"/>
      <c r="B176" s="160"/>
      <c r="C176" s="160"/>
      <c r="D176" s="160"/>
      <c r="E176" s="160"/>
      <c r="F176" s="160"/>
    </row>
    <row r="177" spans="1:6" s="11" customFormat="1" ht="13.5" hidden="1" customHeight="1" outlineLevel="2">
      <c r="A177" s="188" t="s">
        <v>48</v>
      </c>
      <c r="B177" s="188"/>
      <c r="C177" s="188"/>
      <c r="D177" s="188"/>
      <c r="E177" s="188"/>
      <c r="F177" s="188"/>
    </row>
    <row r="178" spans="1:6" s="11" customFormat="1" ht="13.5" hidden="1" customHeight="1" outlineLevel="1" collapsed="1">
      <c r="A178" s="62"/>
      <c r="B178" s="62"/>
      <c r="C178" s="62"/>
      <c r="D178" s="62"/>
      <c r="E178" s="62"/>
      <c r="F178" s="62"/>
    </row>
    <row r="179" spans="1:6" s="11" customFormat="1" ht="13.5" hidden="1" customHeight="1" outlineLevel="2">
      <c r="A179" s="183">
        <v>8</v>
      </c>
      <c r="B179" s="183"/>
      <c r="C179" s="183"/>
      <c r="D179" s="183"/>
      <c r="E179" s="183"/>
      <c r="F179" s="183"/>
    </row>
    <row r="180" spans="1:6" s="11" customFormat="1" ht="13.5" hidden="1" customHeight="1" outlineLevel="2">
      <c r="A180" s="190"/>
      <c r="B180" s="190"/>
      <c r="C180" s="190"/>
      <c r="D180" s="190"/>
      <c r="E180" s="190"/>
      <c r="F180" s="190"/>
    </row>
    <row r="181" spans="1:6" s="11" customFormat="1" ht="13.5" hidden="1" customHeight="1" outlineLevel="2">
      <c r="A181" s="181" t="s">
        <v>49</v>
      </c>
      <c r="B181" s="181"/>
      <c r="C181" s="181"/>
      <c r="D181" s="181"/>
      <c r="E181" s="181"/>
      <c r="F181" s="181"/>
    </row>
    <row r="182" spans="1:6" s="11" customFormat="1" ht="13.5" hidden="1" customHeight="1" outlineLevel="2">
      <c r="A182" s="160"/>
      <c r="B182" s="160"/>
      <c r="C182" s="160"/>
      <c r="D182" s="160"/>
      <c r="E182" s="160"/>
      <c r="F182" s="160"/>
    </row>
    <row r="183" spans="1:6" s="11" customFormat="1" ht="13.5" hidden="1" customHeight="1" outlineLevel="2">
      <c r="A183" s="182" t="s">
        <v>11</v>
      </c>
      <c r="B183" s="182"/>
      <c r="C183" s="182"/>
      <c r="D183" s="182"/>
      <c r="E183" s="182"/>
      <c r="F183" s="182"/>
    </row>
    <row r="184" spans="1:6" s="11" customFormat="1" ht="13.5" hidden="1" customHeight="1" outlineLevel="2">
      <c r="A184" s="160"/>
      <c r="B184" s="160"/>
      <c r="C184" s="160"/>
      <c r="D184" s="160"/>
      <c r="E184" s="160"/>
      <c r="F184" s="160"/>
    </row>
    <row r="185" spans="1:6" s="11" customFormat="1" ht="13.5" hidden="1" customHeight="1" outlineLevel="2">
      <c r="A185" s="188" t="s">
        <v>12</v>
      </c>
      <c r="B185" s="188"/>
      <c r="C185" s="188"/>
      <c r="D185" s="188"/>
      <c r="E185" s="188"/>
      <c r="F185" s="188"/>
    </row>
    <row r="186" spans="1:6" s="11" customFormat="1" ht="13.5" hidden="1" customHeight="1" outlineLevel="2">
      <c r="A186" s="160"/>
      <c r="B186" s="160"/>
      <c r="C186" s="160"/>
      <c r="D186" s="160"/>
      <c r="E186" s="160"/>
      <c r="F186" s="160"/>
    </row>
    <row r="187" spans="1:6" s="11" customFormat="1" ht="13.5" hidden="1" customHeight="1" outlineLevel="2">
      <c r="A187" s="188" t="s">
        <v>48</v>
      </c>
      <c r="B187" s="188"/>
      <c r="C187" s="188"/>
      <c r="D187" s="188"/>
      <c r="E187" s="188"/>
      <c r="F187" s="188"/>
    </row>
    <row r="188" spans="1:6" s="11" customFormat="1" ht="13.5" hidden="1" customHeight="1" outlineLevel="1" collapsed="1">
      <c r="A188" s="62"/>
      <c r="B188" s="62"/>
      <c r="C188" s="62"/>
      <c r="D188" s="62"/>
      <c r="E188" s="62"/>
      <c r="F188" s="62"/>
    </row>
    <row r="189" spans="1:6" s="11" customFormat="1" ht="13.5" hidden="1" customHeight="1" outlineLevel="2">
      <c r="A189" s="183">
        <v>9</v>
      </c>
      <c r="B189" s="183"/>
      <c r="C189" s="183"/>
      <c r="D189" s="183"/>
      <c r="E189" s="183"/>
      <c r="F189" s="183"/>
    </row>
    <row r="190" spans="1:6" s="11" customFormat="1" ht="13.5" hidden="1" customHeight="1" outlineLevel="2">
      <c r="A190" s="190"/>
      <c r="B190" s="190"/>
      <c r="C190" s="190"/>
      <c r="D190" s="190"/>
      <c r="E190" s="190"/>
      <c r="F190" s="190"/>
    </row>
    <row r="191" spans="1:6" s="11" customFormat="1" ht="13.5" hidden="1" customHeight="1" outlineLevel="2">
      <c r="A191" s="181" t="s">
        <v>49</v>
      </c>
      <c r="B191" s="181"/>
      <c r="C191" s="181"/>
      <c r="D191" s="181"/>
      <c r="E191" s="181"/>
      <c r="F191" s="181"/>
    </row>
    <row r="192" spans="1:6" s="11" customFormat="1" ht="13.5" hidden="1" customHeight="1" outlineLevel="2">
      <c r="A192" s="160"/>
      <c r="B192" s="160"/>
      <c r="C192" s="160"/>
      <c r="D192" s="160"/>
      <c r="E192" s="160"/>
      <c r="F192" s="160"/>
    </row>
    <row r="193" spans="1:6" s="11" customFormat="1" ht="13.5" hidden="1" customHeight="1" outlineLevel="2">
      <c r="A193" s="182" t="s">
        <v>11</v>
      </c>
      <c r="B193" s="182"/>
      <c r="C193" s="182"/>
      <c r="D193" s="182"/>
      <c r="E193" s="182"/>
      <c r="F193" s="182"/>
    </row>
    <row r="194" spans="1:6" s="11" customFormat="1" ht="13.5" hidden="1" customHeight="1" outlineLevel="2">
      <c r="A194" s="160"/>
      <c r="B194" s="160"/>
      <c r="C194" s="160"/>
      <c r="D194" s="160"/>
      <c r="E194" s="160"/>
      <c r="F194" s="160"/>
    </row>
    <row r="195" spans="1:6" s="11" customFormat="1" ht="13.5" hidden="1" customHeight="1" outlineLevel="2">
      <c r="A195" s="188" t="s">
        <v>12</v>
      </c>
      <c r="B195" s="188"/>
      <c r="C195" s="188"/>
      <c r="D195" s="188"/>
      <c r="E195" s="188"/>
      <c r="F195" s="188"/>
    </row>
    <row r="196" spans="1:6" s="11" customFormat="1" ht="13.5" hidden="1" customHeight="1" outlineLevel="2">
      <c r="A196" s="160"/>
      <c r="B196" s="160"/>
      <c r="C196" s="160"/>
      <c r="D196" s="160"/>
      <c r="E196" s="160"/>
      <c r="F196" s="160"/>
    </row>
    <row r="197" spans="1:6" s="11" customFormat="1" ht="13.5" hidden="1" customHeight="1" outlineLevel="2">
      <c r="A197" s="188" t="s">
        <v>48</v>
      </c>
      <c r="B197" s="188"/>
      <c r="C197" s="188"/>
      <c r="D197" s="188"/>
      <c r="E197" s="188"/>
      <c r="F197" s="188"/>
    </row>
    <row r="198" spans="1:6" s="11" customFormat="1" ht="13.5" hidden="1" customHeight="1" outlineLevel="1" collapsed="1">
      <c r="A198" s="62"/>
      <c r="B198" s="62"/>
      <c r="C198" s="62"/>
      <c r="D198" s="62"/>
      <c r="E198" s="62"/>
      <c r="F198" s="62"/>
    </row>
    <row r="199" spans="1:6" s="11" customFormat="1" ht="13.5" hidden="1" customHeight="1" outlineLevel="2">
      <c r="A199" s="183">
        <v>10</v>
      </c>
      <c r="B199" s="183"/>
      <c r="C199" s="183"/>
      <c r="D199" s="183"/>
      <c r="E199" s="183"/>
      <c r="F199" s="183"/>
    </row>
    <row r="200" spans="1:6" s="11" customFormat="1" ht="13.5" hidden="1" customHeight="1" outlineLevel="2">
      <c r="A200" s="190"/>
      <c r="B200" s="190"/>
      <c r="C200" s="190"/>
      <c r="D200" s="190"/>
      <c r="E200" s="190"/>
      <c r="F200" s="190"/>
    </row>
    <row r="201" spans="1:6" s="11" customFormat="1" ht="13.5" hidden="1" customHeight="1" outlineLevel="2">
      <c r="A201" s="181" t="s">
        <v>49</v>
      </c>
      <c r="B201" s="181"/>
      <c r="C201" s="181"/>
      <c r="D201" s="181"/>
      <c r="E201" s="181"/>
      <c r="F201" s="181"/>
    </row>
    <row r="202" spans="1:6" s="11" customFormat="1" ht="13.5" hidden="1" customHeight="1" outlineLevel="2">
      <c r="A202" s="160"/>
      <c r="B202" s="160"/>
      <c r="C202" s="160"/>
      <c r="D202" s="160"/>
      <c r="E202" s="160"/>
      <c r="F202" s="160"/>
    </row>
    <row r="203" spans="1:6" s="11" customFormat="1" ht="13.5" hidden="1" customHeight="1" outlineLevel="2">
      <c r="A203" s="182" t="s">
        <v>11</v>
      </c>
      <c r="B203" s="182"/>
      <c r="C203" s="182"/>
      <c r="D203" s="182"/>
      <c r="E203" s="182"/>
      <c r="F203" s="182"/>
    </row>
    <row r="204" spans="1:6" s="11" customFormat="1" ht="13.5" hidden="1" customHeight="1" outlineLevel="2">
      <c r="A204" s="160"/>
      <c r="B204" s="160"/>
      <c r="C204" s="160"/>
      <c r="D204" s="160"/>
      <c r="E204" s="160"/>
      <c r="F204" s="160"/>
    </row>
    <row r="205" spans="1:6" s="11" customFormat="1" ht="13.5" hidden="1" customHeight="1" outlineLevel="2">
      <c r="A205" s="188" t="s">
        <v>12</v>
      </c>
      <c r="B205" s="188"/>
      <c r="C205" s="188"/>
      <c r="D205" s="188"/>
      <c r="E205" s="188"/>
      <c r="F205" s="188"/>
    </row>
    <row r="206" spans="1:6" s="11" customFormat="1" ht="13.5" hidden="1" customHeight="1" outlineLevel="2">
      <c r="A206" s="160"/>
      <c r="B206" s="160"/>
      <c r="C206" s="160"/>
      <c r="D206" s="160"/>
      <c r="E206" s="160"/>
      <c r="F206" s="160"/>
    </row>
    <row r="207" spans="1:6" s="11" customFormat="1" ht="13.5" hidden="1" customHeight="1" outlineLevel="2">
      <c r="A207" s="188" t="s">
        <v>48</v>
      </c>
      <c r="B207" s="188"/>
      <c r="C207" s="188"/>
      <c r="D207" s="188"/>
      <c r="E207" s="188"/>
      <c r="F207" s="188"/>
    </row>
    <row r="208" spans="1:6" s="11" customFormat="1" ht="13.5" hidden="1" customHeight="1" outlineLevel="1" collapsed="1">
      <c r="A208" s="62"/>
      <c r="B208" s="62"/>
      <c r="C208" s="62"/>
      <c r="D208" s="62"/>
      <c r="E208" s="62"/>
      <c r="F208" s="62"/>
    </row>
    <row r="209" spans="1:6" s="11" customFormat="1" ht="13.5" hidden="1" customHeight="1" outlineLevel="1">
      <c r="A209" s="62"/>
      <c r="B209" s="62"/>
      <c r="C209" s="62"/>
      <c r="D209" s="62"/>
      <c r="E209" s="62"/>
      <c r="F209" s="62"/>
    </row>
    <row r="210" spans="1:6" s="13" customFormat="1" ht="28.5" customHeight="1" collapsed="1">
      <c r="A210" s="262" t="s">
        <v>13</v>
      </c>
      <c r="B210" s="262"/>
      <c r="C210" s="262"/>
      <c r="D210" s="262"/>
      <c r="E210" s="262"/>
      <c r="F210" s="262"/>
    </row>
    <row r="211" spans="1:6" ht="33" customHeight="1">
      <c r="A211" s="192"/>
      <c r="B211" s="192"/>
      <c r="C211" s="192"/>
      <c r="D211" s="192"/>
      <c r="E211" s="192"/>
      <c r="F211" s="192"/>
    </row>
    <row r="212" spans="1:6" s="11" customFormat="1" ht="30" customHeight="1">
      <c r="A212" s="188" t="s">
        <v>71</v>
      </c>
      <c r="B212" s="188"/>
      <c r="C212" s="188"/>
      <c r="D212" s="188"/>
      <c r="E212" s="188"/>
      <c r="F212" s="188"/>
    </row>
    <row r="213" spans="1:6" ht="15.9" customHeight="1">
      <c r="A213" s="160"/>
      <c r="B213" s="160"/>
      <c r="C213" s="160"/>
      <c r="D213" s="160"/>
      <c r="E213" s="160"/>
      <c r="F213" s="160"/>
    </row>
    <row r="214" spans="1:6" ht="30.75" customHeight="1">
      <c r="A214" s="191" t="s">
        <v>75</v>
      </c>
      <c r="B214" s="191"/>
      <c r="C214" s="191"/>
      <c r="D214" s="191"/>
      <c r="E214" s="191"/>
      <c r="F214" s="191"/>
    </row>
    <row r="215" spans="1:6" ht="28.35" customHeight="1">
      <c r="A215" s="262" t="s">
        <v>14</v>
      </c>
      <c r="B215" s="262"/>
      <c r="C215" s="262"/>
      <c r="D215" s="262"/>
      <c r="E215" s="262"/>
      <c r="F215" s="262"/>
    </row>
    <row r="216" spans="1:6" ht="15.9" customHeight="1">
      <c r="A216" s="96" t="str">
        <f>B411</f>
        <v>VOLKSWAGEN 2KN CADDY</v>
      </c>
      <c r="B216" s="96"/>
      <c r="C216" s="96" t="str">
        <f>D411</f>
        <v>11 т</v>
      </c>
      <c r="E216" s="96"/>
      <c r="F216" s="96"/>
    </row>
    <row r="217" spans="1:6" s="11" customFormat="1" ht="13.5" customHeight="1">
      <c r="A217" s="188" t="s">
        <v>15</v>
      </c>
      <c r="B217" s="188"/>
      <c r="C217" s="188"/>
      <c r="D217" s="188"/>
      <c r="E217" s="188"/>
      <c r="F217" s="188"/>
    </row>
    <row r="218" spans="1:6" ht="15" customHeight="1">
      <c r="A218" s="160"/>
      <c r="B218" s="160"/>
      <c r="C218" s="160"/>
      <c r="D218" s="160"/>
      <c r="E218" s="160"/>
      <c r="F218" s="160"/>
    </row>
    <row r="219" spans="1:6" s="11" customFormat="1" ht="29.25" customHeight="1">
      <c r="A219" s="188" t="s">
        <v>50</v>
      </c>
      <c r="B219" s="188"/>
      <c r="C219" s="188"/>
      <c r="D219" s="188"/>
      <c r="E219" s="188"/>
      <c r="F219" s="188"/>
    </row>
    <row r="220" spans="1:6" ht="18.75" customHeight="1">
      <c r="A220" s="160"/>
      <c r="B220" s="160"/>
      <c r="C220" s="160"/>
      <c r="D220" s="160"/>
      <c r="E220" s="160"/>
      <c r="F220" s="160"/>
    </row>
    <row r="221" spans="1:6" s="11" customFormat="1" ht="30" customHeight="1">
      <c r="A221" s="188" t="s">
        <v>51</v>
      </c>
      <c r="B221" s="188"/>
      <c r="C221" s="188"/>
      <c r="D221" s="188"/>
      <c r="E221" s="188"/>
      <c r="F221" s="188"/>
    </row>
    <row r="222" spans="1:6" ht="17.25" customHeight="1">
      <c r="A222" s="152" t="s">
        <v>87</v>
      </c>
      <c r="B222" s="152"/>
      <c r="C222" s="152"/>
      <c r="D222" s="152"/>
      <c r="E222" s="152"/>
      <c r="F222" s="152"/>
    </row>
    <row r="223" spans="1:6" ht="19.5" customHeight="1">
      <c r="A223" s="187" t="s">
        <v>16</v>
      </c>
      <c r="B223" s="187"/>
      <c r="C223" s="187"/>
      <c r="D223" s="187"/>
      <c r="E223" s="187"/>
      <c r="F223" s="187"/>
    </row>
    <row r="224" spans="1:6" ht="19.5" customHeight="1">
      <c r="A224" s="58"/>
      <c r="B224" s="58"/>
      <c r="C224" s="58"/>
      <c r="D224" s="58"/>
      <c r="E224" s="58"/>
      <c r="F224" s="58"/>
    </row>
    <row r="225" spans="1:6" ht="19.5" customHeight="1">
      <c r="A225" s="58"/>
      <c r="B225" s="58"/>
      <c r="C225" s="58"/>
      <c r="D225" s="58"/>
      <c r="E225" s="58"/>
      <c r="F225" s="58"/>
    </row>
    <row r="226" spans="1:6" ht="19.5" customHeight="1">
      <c r="A226" s="58"/>
      <c r="B226" s="58"/>
      <c r="C226" s="58"/>
      <c r="D226" s="58"/>
      <c r="E226" s="58"/>
      <c r="F226" s="58"/>
    </row>
    <row r="227" spans="1:6" ht="19.5" customHeight="1">
      <c r="A227" s="58"/>
      <c r="B227" s="58"/>
      <c r="C227" s="58"/>
      <c r="D227" s="58"/>
      <c r="E227" s="58"/>
      <c r="F227" s="58"/>
    </row>
    <row r="228" spans="1:6" ht="19.5" customHeight="1">
      <c r="A228" s="58"/>
      <c r="B228" s="58"/>
      <c r="C228" s="58"/>
      <c r="D228" s="58"/>
      <c r="E228" s="58"/>
      <c r="F228" s="58"/>
    </row>
    <row r="229" spans="1:6" ht="18.75" customHeight="1">
      <c r="A229" s="266" t="s">
        <v>17</v>
      </c>
      <c r="B229" s="266"/>
      <c r="C229" s="266"/>
      <c r="D229" s="267"/>
      <c r="E229" s="266" t="s">
        <v>22</v>
      </c>
      <c r="F229" s="266"/>
    </row>
    <row r="230" spans="1:6" ht="14.25" customHeight="1">
      <c r="A230" s="156">
        <v>1</v>
      </c>
      <c r="B230" s="156"/>
      <c r="C230" s="156"/>
      <c r="D230" s="156"/>
      <c r="E230" s="156"/>
      <c r="F230" s="156"/>
    </row>
    <row r="231" spans="1:6" s="73" customFormat="1" ht="39.9" customHeight="1">
      <c r="A231" s="146" t="str">
        <f>Р4!B2</f>
        <v>Отправитель 1</v>
      </c>
      <c r="B231" s="146"/>
      <c r="C231" s="146"/>
      <c r="D231" s="146"/>
      <c r="E231" s="131" t="str">
        <f>F12</f>
        <v>Москва, 104 км МКАД,д.6торговый центр Метро</v>
      </c>
      <c r="F231" s="132"/>
    </row>
    <row r="232" spans="1:6" ht="11.25" customHeight="1">
      <c r="A232" s="137" t="s">
        <v>18</v>
      </c>
      <c r="B232" s="137"/>
      <c r="C232" s="137"/>
      <c r="D232" s="147"/>
      <c r="E232" s="137" t="s">
        <v>23</v>
      </c>
      <c r="F232" s="137"/>
    </row>
    <row r="233" spans="1:6" ht="20.25" customHeight="1">
      <c r="A233" s="94"/>
      <c r="B233" s="95"/>
      <c r="C233" s="111"/>
      <c r="D233" s="93"/>
      <c r="E233" s="140"/>
      <c r="F233" s="141"/>
    </row>
    <row r="234" spans="1:6" ht="15" customHeight="1">
      <c r="A234" s="148" t="s">
        <v>19</v>
      </c>
      <c r="B234" s="148"/>
      <c r="C234" s="148"/>
      <c r="D234" s="149"/>
      <c r="E234" s="148" t="s">
        <v>24</v>
      </c>
      <c r="F234" s="148"/>
    </row>
    <row r="235" spans="1:6" ht="19.5" customHeight="1">
      <c r="A235" s="141"/>
      <c r="B235" s="141"/>
      <c r="C235" s="141"/>
      <c r="D235" s="141"/>
      <c r="E235" s="140"/>
      <c r="F235" s="141"/>
    </row>
    <row r="236" spans="1:6" ht="15.75" customHeight="1">
      <c r="A236" s="142" t="s">
        <v>20</v>
      </c>
      <c r="B236" s="142"/>
      <c r="C236" s="142"/>
      <c r="D236" s="193"/>
      <c r="E236" s="142" t="s">
        <v>20</v>
      </c>
      <c r="F236" s="142"/>
    </row>
    <row r="237" spans="1:6" ht="15.9" customHeight="1">
      <c r="A237" s="141"/>
      <c r="B237" s="141"/>
      <c r="C237" s="141"/>
      <c r="D237" s="194"/>
      <c r="E237" s="140"/>
      <c r="F237" s="141"/>
    </row>
    <row r="238" spans="1:6" ht="27" customHeight="1">
      <c r="A238" s="144" t="s">
        <v>52</v>
      </c>
      <c r="B238" s="144"/>
      <c r="C238" s="144"/>
      <c r="D238" s="197"/>
      <c r="E238" s="143" t="s">
        <v>52</v>
      </c>
      <c r="F238" s="144"/>
    </row>
    <row r="239" spans="1:6" ht="18.75" customHeight="1">
      <c r="A239" s="139"/>
      <c r="B239" s="139"/>
      <c r="C239" s="139"/>
      <c r="D239" s="139"/>
      <c r="E239" s="138"/>
      <c r="F239" s="139"/>
    </row>
    <row r="240" spans="1:6" ht="15" customHeight="1" thickBot="1">
      <c r="A240" s="142" t="s">
        <v>21</v>
      </c>
      <c r="B240" s="142"/>
      <c r="C240" s="142"/>
      <c r="D240" s="193"/>
      <c r="E240" s="198" t="s">
        <v>21</v>
      </c>
      <c r="F240" s="142"/>
    </row>
    <row r="241" spans="1:6" ht="19.5" customHeight="1" thickBot="1">
      <c r="A241" s="126" t="s">
        <v>84</v>
      </c>
      <c r="B241" s="31"/>
      <c r="C241" s="31"/>
      <c r="D241" s="31"/>
      <c r="E241" s="126" t="s">
        <v>84</v>
      </c>
      <c r="F241" s="31"/>
    </row>
    <row r="242" spans="1:6" ht="20.25" customHeight="1">
      <c r="A242" s="31"/>
      <c r="B242" s="32"/>
      <c r="C242" s="32"/>
      <c r="D242" s="32"/>
      <c r="E242" s="125"/>
      <c r="F242" s="32"/>
    </row>
    <row r="243" spans="1:6" ht="29.25" customHeight="1">
      <c r="A243" s="199" t="s">
        <v>53</v>
      </c>
      <c r="B243" s="199"/>
      <c r="C243" s="199"/>
      <c r="D243" s="200"/>
      <c r="E243" s="201" t="s">
        <v>70</v>
      </c>
      <c r="F243" s="202"/>
    </row>
    <row r="244" spans="1:6" ht="9" hidden="1" customHeight="1" outlineLevel="1">
      <c r="A244" s="112"/>
      <c r="B244" s="112"/>
      <c r="C244" s="112"/>
      <c r="D244" s="112"/>
      <c r="E244" s="112"/>
      <c r="F244" s="112"/>
    </row>
    <row r="245" spans="1:6" ht="14.25" hidden="1" customHeight="1" outlineLevel="2">
      <c r="A245" s="145">
        <v>2</v>
      </c>
      <c r="B245" s="145"/>
      <c r="C245" s="145"/>
      <c r="D245" s="145"/>
      <c r="E245" s="145"/>
      <c r="F245" s="145"/>
    </row>
    <row r="246" spans="1:6" s="84" customFormat="1" ht="39.9" hidden="1" customHeight="1" outlineLevel="2">
      <c r="A246" s="146" t="str">
        <f>Р4!B3</f>
        <v/>
      </c>
      <c r="B246" s="146"/>
      <c r="C246" s="146"/>
      <c r="D246" s="146"/>
      <c r="E246" s="133" t="str">
        <f>F22</f>
        <v/>
      </c>
      <c r="F246" s="134"/>
    </row>
    <row r="247" spans="1:6" ht="15" hidden="1" customHeight="1" outlineLevel="2">
      <c r="A247" s="137" t="s">
        <v>18</v>
      </c>
      <c r="B247" s="137"/>
      <c r="C247" s="137"/>
      <c r="D247" s="147"/>
      <c r="E247" s="137" t="s">
        <v>23</v>
      </c>
      <c r="F247" s="137"/>
    </row>
    <row r="248" spans="1:6" ht="15" hidden="1" customHeight="1" outlineLevel="2">
      <c r="A248" s="92"/>
      <c r="B248" s="111"/>
      <c r="C248" s="111"/>
      <c r="D248" s="93"/>
      <c r="E248" s="140"/>
      <c r="F248" s="141"/>
    </row>
    <row r="249" spans="1:6" ht="15" hidden="1" customHeight="1" outlineLevel="2">
      <c r="A249" s="148" t="s">
        <v>19</v>
      </c>
      <c r="B249" s="148"/>
      <c r="C249" s="148"/>
      <c r="D249" s="149"/>
      <c r="E249" s="148" t="s">
        <v>24</v>
      </c>
      <c r="F249" s="148"/>
    </row>
    <row r="250" spans="1:6" ht="15" hidden="1" customHeight="1" outlineLevel="2">
      <c r="A250" s="141"/>
      <c r="B250" s="141"/>
      <c r="C250" s="141"/>
      <c r="D250" s="141"/>
      <c r="E250" s="140"/>
      <c r="F250" s="141"/>
    </row>
    <row r="251" spans="1:6" ht="15" hidden="1" customHeight="1" outlineLevel="2">
      <c r="A251" s="142" t="s">
        <v>20</v>
      </c>
      <c r="B251" s="142"/>
      <c r="C251" s="142"/>
      <c r="D251" s="193"/>
      <c r="E251" s="142" t="s">
        <v>20</v>
      </c>
      <c r="F251" s="142"/>
    </row>
    <row r="252" spans="1:6" ht="15" hidden="1" customHeight="1" outlineLevel="2">
      <c r="A252" s="141"/>
      <c r="B252" s="141"/>
      <c r="C252" s="141"/>
      <c r="D252" s="194"/>
      <c r="E252" s="140"/>
      <c r="F252" s="141"/>
    </row>
    <row r="253" spans="1:6" ht="28.5" hidden="1" customHeight="1" outlineLevel="2">
      <c r="A253" s="144" t="s">
        <v>52</v>
      </c>
      <c r="B253" s="144"/>
      <c r="C253" s="144"/>
      <c r="D253" s="197"/>
      <c r="E253" s="143" t="s">
        <v>52</v>
      </c>
      <c r="F253" s="144"/>
    </row>
    <row r="254" spans="1:6" ht="15" hidden="1" customHeight="1" outlineLevel="2">
      <c r="A254" s="139"/>
      <c r="B254" s="139"/>
      <c r="C254" s="139"/>
      <c r="D254" s="139"/>
      <c r="E254" s="138"/>
      <c r="F254" s="139"/>
    </row>
    <row r="255" spans="1:6" ht="15" hidden="1" customHeight="1" outlineLevel="2">
      <c r="A255" s="142" t="s">
        <v>21</v>
      </c>
      <c r="B255" s="142"/>
      <c r="C255" s="142"/>
      <c r="D255" s="193"/>
      <c r="E255" s="198" t="s">
        <v>21</v>
      </c>
      <c r="F255" s="142"/>
    </row>
    <row r="256" spans="1:6" ht="15" hidden="1" customHeight="1" outlineLevel="2">
      <c r="A256" s="33" t="s">
        <v>84</v>
      </c>
      <c r="B256" s="31"/>
      <c r="C256" s="31"/>
      <c r="D256" s="31"/>
      <c r="E256" s="33" t="s">
        <v>84</v>
      </c>
      <c r="F256" s="31"/>
    </row>
    <row r="257" spans="1:6" ht="15" hidden="1" customHeight="1" outlineLevel="2">
      <c r="A257" s="32"/>
      <c r="B257" s="32"/>
      <c r="C257" s="32"/>
      <c r="D257" s="32"/>
      <c r="E257" s="34"/>
      <c r="F257" s="32"/>
    </row>
    <row r="258" spans="1:6" ht="27" hidden="1" customHeight="1" outlineLevel="2">
      <c r="A258" s="199" t="s">
        <v>53</v>
      </c>
      <c r="B258" s="199"/>
      <c r="C258" s="199"/>
      <c r="D258" s="200"/>
      <c r="E258" s="201" t="s">
        <v>70</v>
      </c>
      <c r="F258" s="202"/>
    </row>
    <row r="259" spans="1:6" ht="9" hidden="1" customHeight="1" outlineLevel="1" collapsed="1">
      <c r="A259" s="112"/>
      <c r="B259" s="112"/>
      <c r="C259" s="112"/>
      <c r="D259" s="112"/>
      <c r="E259" s="112"/>
      <c r="F259" s="112"/>
    </row>
    <row r="260" spans="1:6" ht="18" hidden="1" customHeight="1" outlineLevel="2">
      <c r="A260" s="145">
        <v>3</v>
      </c>
      <c r="B260" s="145"/>
      <c r="C260" s="145"/>
      <c r="D260" s="145"/>
      <c r="E260" s="145"/>
      <c r="F260" s="145"/>
    </row>
    <row r="261" spans="1:6" s="84" customFormat="1" ht="39.9" hidden="1" customHeight="1" outlineLevel="2">
      <c r="A261" s="146" t="str">
        <f>Р4!B4</f>
        <v/>
      </c>
      <c r="B261" s="146"/>
      <c r="C261" s="146"/>
      <c r="D261" s="146"/>
      <c r="E261" s="131" t="str">
        <f>F32</f>
        <v/>
      </c>
      <c r="F261" s="132"/>
    </row>
    <row r="262" spans="1:6" ht="15" hidden="1" customHeight="1" outlineLevel="2">
      <c r="A262" s="137" t="s">
        <v>18</v>
      </c>
      <c r="B262" s="137"/>
      <c r="C262" s="137"/>
      <c r="D262" s="147"/>
      <c r="E262" s="137" t="s">
        <v>23</v>
      </c>
      <c r="F262" s="137"/>
    </row>
    <row r="263" spans="1:6" ht="15" hidden="1" customHeight="1" outlineLevel="2">
      <c r="A263" s="92"/>
      <c r="B263" s="111"/>
      <c r="C263" s="111"/>
      <c r="D263" s="93"/>
      <c r="E263" s="140"/>
      <c r="F263" s="141"/>
    </row>
    <row r="264" spans="1:6" ht="15" hidden="1" customHeight="1" outlineLevel="2">
      <c r="A264" s="148" t="s">
        <v>19</v>
      </c>
      <c r="B264" s="148"/>
      <c r="C264" s="148"/>
      <c r="D264" s="149"/>
      <c r="E264" s="148" t="s">
        <v>24</v>
      </c>
      <c r="F264" s="148"/>
    </row>
    <row r="265" spans="1:6" ht="15" hidden="1" customHeight="1" outlineLevel="2">
      <c r="A265" s="141"/>
      <c r="B265" s="141"/>
      <c r="C265" s="141"/>
      <c r="D265" s="141"/>
      <c r="E265" s="140"/>
      <c r="F265" s="141"/>
    </row>
    <row r="266" spans="1:6" ht="15" hidden="1" customHeight="1" outlineLevel="2">
      <c r="A266" s="142" t="s">
        <v>20</v>
      </c>
      <c r="B266" s="142"/>
      <c r="C266" s="142"/>
      <c r="D266" s="193"/>
      <c r="E266" s="142" t="s">
        <v>20</v>
      </c>
      <c r="F266" s="142"/>
    </row>
    <row r="267" spans="1:6" ht="15" hidden="1" customHeight="1" outlineLevel="2">
      <c r="A267" s="141"/>
      <c r="B267" s="141"/>
      <c r="C267" s="141"/>
      <c r="D267" s="194"/>
      <c r="E267" s="140"/>
      <c r="F267" s="141"/>
    </row>
    <row r="268" spans="1:6" ht="27" hidden="1" customHeight="1" outlineLevel="2">
      <c r="A268" s="144" t="s">
        <v>52</v>
      </c>
      <c r="B268" s="144"/>
      <c r="C268" s="144"/>
      <c r="D268" s="197"/>
      <c r="E268" s="143" t="s">
        <v>52</v>
      </c>
      <c r="F268" s="144"/>
    </row>
    <row r="269" spans="1:6" ht="15" hidden="1" customHeight="1" outlineLevel="2">
      <c r="A269" s="139"/>
      <c r="B269" s="139"/>
      <c r="C269" s="139"/>
      <c r="D269" s="139"/>
      <c r="E269" s="138"/>
      <c r="F269" s="139"/>
    </row>
    <row r="270" spans="1:6" ht="15" hidden="1" customHeight="1" outlineLevel="2">
      <c r="A270" s="142" t="s">
        <v>21</v>
      </c>
      <c r="B270" s="142"/>
      <c r="C270" s="142"/>
      <c r="D270" s="193"/>
      <c r="E270" s="198" t="s">
        <v>21</v>
      </c>
      <c r="F270" s="142"/>
    </row>
    <row r="271" spans="1:6" ht="15" hidden="1" customHeight="1" outlineLevel="2">
      <c r="A271" s="33" t="s">
        <v>84</v>
      </c>
      <c r="B271" s="31"/>
      <c r="C271" s="31"/>
      <c r="D271" s="31"/>
      <c r="E271" s="33" t="s">
        <v>84</v>
      </c>
      <c r="F271" s="31"/>
    </row>
    <row r="272" spans="1:6" ht="15" hidden="1" customHeight="1" outlineLevel="2">
      <c r="A272" s="32"/>
      <c r="B272" s="32"/>
      <c r="C272" s="32"/>
      <c r="D272" s="32"/>
      <c r="E272" s="34"/>
      <c r="F272" s="32"/>
    </row>
    <row r="273" spans="1:6" ht="28.5" hidden="1" customHeight="1" outlineLevel="2">
      <c r="A273" s="199" t="s">
        <v>53</v>
      </c>
      <c r="B273" s="199"/>
      <c r="C273" s="199"/>
      <c r="D273" s="200"/>
      <c r="E273" s="201" t="s">
        <v>70</v>
      </c>
      <c r="F273" s="202"/>
    </row>
    <row r="274" spans="1:6" ht="9" hidden="1" customHeight="1" outlineLevel="1" collapsed="1">
      <c r="A274" s="112"/>
      <c r="B274" s="112"/>
      <c r="C274" s="112"/>
      <c r="D274" s="112"/>
      <c r="E274" s="112"/>
      <c r="F274" s="112"/>
    </row>
    <row r="275" spans="1:6" ht="18" hidden="1" customHeight="1" outlineLevel="2">
      <c r="A275" s="145">
        <v>4</v>
      </c>
      <c r="B275" s="145"/>
      <c r="C275" s="145"/>
      <c r="D275" s="145"/>
      <c r="E275" s="145"/>
      <c r="F275" s="145"/>
    </row>
    <row r="276" spans="1:6" s="84" customFormat="1" ht="39.9" hidden="1" customHeight="1" outlineLevel="2">
      <c r="A276" s="146" t="str">
        <f>Р4!B5</f>
        <v/>
      </c>
      <c r="B276" s="146"/>
      <c r="C276" s="146"/>
      <c r="D276" s="146"/>
      <c r="E276" s="135" t="str">
        <f>F42</f>
        <v/>
      </c>
      <c r="F276" s="136"/>
    </row>
    <row r="277" spans="1:6" ht="15" hidden="1" customHeight="1" outlineLevel="2">
      <c r="A277" s="137" t="s">
        <v>18</v>
      </c>
      <c r="B277" s="137"/>
      <c r="C277" s="137"/>
      <c r="D277" s="147"/>
      <c r="E277" s="137" t="s">
        <v>23</v>
      </c>
      <c r="F277" s="137"/>
    </row>
    <row r="278" spans="1:6" ht="15" hidden="1" customHeight="1" outlineLevel="2">
      <c r="A278" s="92"/>
      <c r="B278" s="111"/>
      <c r="C278" s="111"/>
      <c r="D278" s="93"/>
      <c r="E278" s="140"/>
      <c r="F278" s="141"/>
    </row>
    <row r="279" spans="1:6" ht="15" hidden="1" customHeight="1" outlineLevel="2">
      <c r="A279" s="148" t="s">
        <v>19</v>
      </c>
      <c r="B279" s="148"/>
      <c r="C279" s="148"/>
      <c r="D279" s="149"/>
      <c r="E279" s="148" t="s">
        <v>24</v>
      </c>
      <c r="F279" s="148"/>
    </row>
    <row r="280" spans="1:6" ht="15" hidden="1" customHeight="1" outlineLevel="2">
      <c r="A280" s="141"/>
      <c r="B280" s="141"/>
      <c r="C280" s="141"/>
      <c r="D280" s="141"/>
      <c r="E280" s="140"/>
      <c r="F280" s="141"/>
    </row>
    <row r="281" spans="1:6" ht="15" hidden="1" customHeight="1" outlineLevel="2">
      <c r="A281" s="142" t="s">
        <v>20</v>
      </c>
      <c r="B281" s="142"/>
      <c r="C281" s="142"/>
      <c r="D281" s="193"/>
      <c r="E281" s="142" t="s">
        <v>20</v>
      </c>
      <c r="F281" s="142"/>
    </row>
    <row r="282" spans="1:6" ht="15" hidden="1" customHeight="1" outlineLevel="2">
      <c r="A282" s="141"/>
      <c r="B282" s="141"/>
      <c r="C282" s="141"/>
      <c r="D282" s="194"/>
      <c r="E282" s="140"/>
      <c r="F282" s="141"/>
    </row>
    <row r="283" spans="1:6" ht="26.25" hidden="1" customHeight="1" outlineLevel="2">
      <c r="A283" s="144" t="s">
        <v>52</v>
      </c>
      <c r="B283" s="144"/>
      <c r="C283" s="144"/>
      <c r="D283" s="197"/>
      <c r="E283" s="143" t="s">
        <v>52</v>
      </c>
      <c r="F283" s="144"/>
    </row>
    <row r="284" spans="1:6" ht="15" hidden="1" customHeight="1" outlineLevel="2">
      <c r="A284" s="139"/>
      <c r="B284" s="139"/>
      <c r="C284" s="139"/>
      <c r="D284" s="139"/>
      <c r="E284" s="138"/>
      <c r="F284" s="139"/>
    </row>
    <row r="285" spans="1:6" ht="15" hidden="1" customHeight="1" outlineLevel="2">
      <c r="A285" s="142" t="s">
        <v>21</v>
      </c>
      <c r="B285" s="142"/>
      <c r="C285" s="142"/>
      <c r="D285" s="193"/>
      <c r="E285" s="198" t="s">
        <v>21</v>
      </c>
      <c r="F285" s="142"/>
    </row>
    <row r="286" spans="1:6" ht="15" hidden="1" customHeight="1" outlineLevel="2">
      <c r="A286" s="33" t="s">
        <v>84</v>
      </c>
      <c r="B286" s="31"/>
      <c r="C286" s="31"/>
      <c r="D286" s="31"/>
      <c r="E286" s="33" t="s">
        <v>84</v>
      </c>
      <c r="F286" s="31"/>
    </row>
    <row r="287" spans="1:6" ht="15" hidden="1" customHeight="1" outlineLevel="2">
      <c r="A287" s="32"/>
      <c r="B287" s="32"/>
      <c r="C287" s="32"/>
      <c r="D287" s="32"/>
      <c r="E287" s="34"/>
      <c r="F287" s="32"/>
    </row>
    <row r="288" spans="1:6" ht="28.5" hidden="1" customHeight="1" outlineLevel="2">
      <c r="A288" s="199" t="s">
        <v>53</v>
      </c>
      <c r="B288" s="199"/>
      <c r="C288" s="199"/>
      <c r="D288" s="200"/>
      <c r="E288" s="201" t="s">
        <v>70</v>
      </c>
      <c r="F288" s="202"/>
    </row>
    <row r="289" spans="1:6" ht="9" hidden="1" customHeight="1" outlineLevel="1" collapsed="1">
      <c r="A289" s="112"/>
      <c r="B289" s="112"/>
      <c r="C289" s="112"/>
      <c r="D289" s="112"/>
      <c r="E289" s="112"/>
      <c r="F289" s="112"/>
    </row>
    <row r="290" spans="1:6" ht="17.25" hidden="1" customHeight="1" outlineLevel="2">
      <c r="A290" s="145">
        <v>5</v>
      </c>
      <c r="B290" s="145"/>
      <c r="C290" s="145"/>
      <c r="D290" s="145"/>
      <c r="E290" s="145"/>
      <c r="F290" s="145"/>
    </row>
    <row r="291" spans="1:6" s="84" customFormat="1" ht="39.9" hidden="1" customHeight="1" outlineLevel="2">
      <c r="A291" s="146" t="str">
        <f>Р4!B6</f>
        <v/>
      </c>
      <c r="B291" s="146"/>
      <c r="C291" s="146"/>
      <c r="D291" s="146"/>
      <c r="E291" s="135" t="str">
        <f>F52</f>
        <v/>
      </c>
      <c r="F291" s="136"/>
    </row>
    <row r="292" spans="1:6" ht="15" hidden="1" customHeight="1" outlineLevel="2">
      <c r="A292" s="137" t="s">
        <v>18</v>
      </c>
      <c r="B292" s="137"/>
      <c r="C292" s="137"/>
      <c r="D292" s="147"/>
      <c r="E292" s="137" t="s">
        <v>23</v>
      </c>
      <c r="F292" s="137"/>
    </row>
    <row r="293" spans="1:6" ht="15" hidden="1" customHeight="1" outlineLevel="2">
      <c r="A293" s="92"/>
      <c r="B293" s="111"/>
      <c r="C293" s="111"/>
      <c r="D293" s="93"/>
      <c r="E293" s="140"/>
      <c r="F293" s="141"/>
    </row>
    <row r="294" spans="1:6" ht="15" hidden="1" customHeight="1" outlineLevel="2">
      <c r="A294" s="148" t="s">
        <v>19</v>
      </c>
      <c r="B294" s="148"/>
      <c r="C294" s="148"/>
      <c r="D294" s="149"/>
      <c r="E294" s="148" t="s">
        <v>24</v>
      </c>
      <c r="F294" s="148"/>
    </row>
    <row r="295" spans="1:6" ht="15" hidden="1" customHeight="1" outlineLevel="2">
      <c r="A295" s="141"/>
      <c r="B295" s="141"/>
      <c r="C295" s="141"/>
      <c r="D295" s="141"/>
      <c r="E295" s="140"/>
      <c r="F295" s="141"/>
    </row>
    <row r="296" spans="1:6" ht="15" hidden="1" customHeight="1" outlineLevel="2">
      <c r="A296" s="142" t="s">
        <v>20</v>
      </c>
      <c r="B296" s="142"/>
      <c r="C296" s="142"/>
      <c r="D296" s="193"/>
      <c r="E296" s="142" t="s">
        <v>20</v>
      </c>
      <c r="F296" s="142"/>
    </row>
    <row r="297" spans="1:6" ht="15" hidden="1" customHeight="1" outlineLevel="2">
      <c r="A297" s="141"/>
      <c r="B297" s="141"/>
      <c r="C297" s="141"/>
      <c r="D297" s="194"/>
      <c r="E297" s="140"/>
      <c r="F297" s="141"/>
    </row>
    <row r="298" spans="1:6" ht="27" hidden="1" customHeight="1" outlineLevel="2">
      <c r="A298" s="144" t="s">
        <v>52</v>
      </c>
      <c r="B298" s="144"/>
      <c r="C298" s="144"/>
      <c r="D298" s="197"/>
      <c r="E298" s="143" t="s">
        <v>52</v>
      </c>
      <c r="F298" s="144"/>
    </row>
    <row r="299" spans="1:6" ht="15" hidden="1" customHeight="1" outlineLevel="2">
      <c r="A299" s="139"/>
      <c r="B299" s="139"/>
      <c r="C299" s="139"/>
      <c r="D299" s="139"/>
      <c r="E299" s="138"/>
      <c r="F299" s="139"/>
    </row>
    <row r="300" spans="1:6" ht="15" hidden="1" customHeight="1" outlineLevel="2">
      <c r="A300" s="142" t="s">
        <v>21</v>
      </c>
      <c r="B300" s="142"/>
      <c r="C300" s="142"/>
      <c r="D300" s="193"/>
      <c r="E300" s="198" t="s">
        <v>21</v>
      </c>
      <c r="F300" s="142"/>
    </row>
    <row r="301" spans="1:6" ht="15" hidden="1" customHeight="1" outlineLevel="2">
      <c r="A301" s="33" t="s">
        <v>84</v>
      </c>
      <c r="B301" s="31"/>
      <c r="C301" s="31"/>
      <c r="D301" s="31"/>
      <c r="E301" s="33" t="s">
        <v>84</v>
      </c>
      <c r="F301" s="31"/>
    </row>
    <row r="302" spans="1:6" ht="15" hidden="1" customHeight="1" outlineLevel="2">
      <c r="A302" s="32"/>
      <c r="B302" s="32"/>
      <c r="C302" s="32"/>
      <c r="D302" s="32"/>
      <c r="E302" s="34"/>
      <c r="F302" s="32"/>
    </row>
    <row r="303" spans="1:6" ht="29.25" hidden="1" customHeight="1" outlineLevel="2">
      <c r="A303" s="199" t="s">
        <v>53</v>
      </c>
      <c r="B303" s="199"/>
      <c r="C303" s="199"/>
      <c r="D303" s="200"/>
      <c r="E303" s="201" t="s">
        <v>70</v>
      </c>
      <c r="F303" s="202"/>
    </row>
    <row r="304" spans="1:6" ht="9" hidden="1" customHeight="1" outlineLevel="1" collapsed="1">
      <c r="A304" s="112"/>
      <c r="B304" s="112"/>
      <c r="C304" s="112"/>
      <c r="D304" s="112"/>
      <c r="E304" s="112"/>
      <c r="F304" s="112"/>
    </row>
    <row r="305" spans="1:6" ht="18" hidden="1" customHeight="1" outlineLevel="2">
      <c r="A305" s="145">
        <v>6</v>
      </c>
      <c r="B305" s="145"/>
      <c r="C305" s="145"/>
      <c r="D305" s="145"/>
      <c r="E305" s="145"/>
      <c r="F305" s="145"/>
    </row>
    <row r="306" spans="1:6" s="84" customFormat="1" ht="39.9" hidden="1" customHeight="1" outlineLevel="2">
      <c r="A306" s="146" t="str">
        <f>Р4!B7</f>
        <v/>
      </c>
      <c r="B306" s="146"/>
      <c r="C306" s="146"/>
      <c r="D306" s="146"/>
      <c r="E306" s="135" t="str">
        <f>F62</f>
        <v/>
      </c>
      <c r="F306" s="136"/>
    </row>
    <row r="307" spans="1:6" ht="15" hidden="1" customHeight="1" outlineLevel="2">
      <c r="A307" s="137" t="s">
        <v>18</v>
      </c>
      <c r="B307" s="137"/>
      <c r="C307" s="137"/>
      <c r="D307" s="147"/>
      <c r="E307" s="137" t="s">
        <v>23</v>
      </c>
      <c r="F307" s="137"/>
    </row>
    <row r="308" spans="1:6" ht="15" hidden="1" customHeight="1" outlineLevel="2">
      <c r="A308" s="92"/>
      <c r="B308" s="111"/>
      <c r="C308" s="111"/>
      <c r="D308" s="93"/>
      <c r="E308" s="140"/>
      <c r="F308" s="141"/>
    </row>
    <row r="309" spans="1:6" ht="15" hidden="1" customHeight="1" outlineLevel="2">
      <c r="A309" s="148" t="s">
        <v>19</v>
      </c>
      <c r="B309" s="148"/>
      <c r="C309" s="148"/>
      <c r="D309" s="149"/>
      <c r="E309" s="148" t="s">
        <v>24</v>
      </c>
      <c r="F309" s="148"/>
    </row>
    <row r="310" spans="1:6" ht="15" hidden="1" customHeight="1" outlineLevel="2">
      <c r="A310" s="141"/>
      <c r="B310" s="141"/>
      <c r="C310" s="141"/>
      <c r="D310" s="141"/>
      <c r="E310" s="140"/>
      <c r="F310" s="141"/>
    </row>
    <row r="311" spans="1:6" ht="15" hidden="1" customHeight="1" outlineLevel="2">
      <c r="A311" s="142" t="s">
        <v>20</v>
      </c>
      <c r="B311" s="142"/>
      <c r="C311" s="142"/>
      <c r="D311" s="193"/>
      <c r="E311" s="142" t="s">
        <v>20</v>
      </c>
      <c r="F311" s="142"/>
    </row>
    <row r="312" spans="1:6" ht="15" hidden="1" customHeight="1" outlineLevel="2">
      <c r="A312" s="141"/>
      <c r="B312" s="141"/>
      <c r="C312" s="141"/>
      <c r="D312" s="194"/>
      <c r="E312" s="140"/>
      <c r="F312" s="141"/>
    </row>
    <row r="313" spans="1:6" ht="27.75" hidden="1" customHeight="1" outlineLevel="2">
      <c r="A313" s="144" t="s">
        <v>52</v>
      </c>
      <c r="B313" s="144"/>
      <c r="C313" s="144"/>
      <c r="D313" s="197"/>
      <c r="E313" s="143" t="s">
        <v>52</v>
      </c>
      <c r="F313" s="144"/>
    </row>
    <row r="314" spans="1:6" ht="15" hidden="1" customHeight="1" outlineLevel="2">
      <c r="A314" s="139"/>
      <c r="B314" s="139"/>
      <c r="C314" s="139"/>
      <c r="D314" s="139"/>
      <c r="E314" s="138"/>
      <c r="F314" s="139"/>
    </row>
    <row r="315" spans="1:6" ht="15" hidden="1" customHeight="1" outlineLevel="2">
      <c r="A315" s="142" t="s">
        <v>21</v>
      </c>
      <c r="B315" s="142"/>
      <c r="C315" s="142"/>
      <c r="D315" s="193"/>
      <c r="E315" s="198" t="s">
        <v>21</v>
      </c>
      <c r="F315" s="142"/>
    </row>
    <row r="316" spans="1:6" ht="15" hidden="1" customHeight="1" outlineLevel="2">
      <c r="A316" s="33" t="s">
        <v>84</v>
      </c>
      <c r="B316" s="31"/>
      <c r="C316" s="31"/>
      <c r="D316" s="31"/>
      <c r="E316" s="33" t="s">
        <v>84</v>
      </c>
      <c r="F316" s="31"/>
    </row>
    <row r="317" spans="1:6" ht="15" hidden="1" customHeight="1" outlineLevel="2">
      <c r="A317" s="32"/>
      <c r="B317" s="32"/>
      <c r="C317" s="32"/>
      <c r="D317" s="32"/>
      <c r="E317" s="34"/>
      <c r="F317" s="32"/>
    </row>
    <row r="318" spans="1:6" ht="31.5" hidden="1" customHeight="1" outlineLevel="2">
      <c r="A318" s="199" t="s">
        <v>53</v>
      </c>
      <c r="B318" s="199"/>
      <c r="C318" s="199"/>
      <c r="D318" s="200"/>
      <c r="E318" s="201" t="s">
        <v>70</v>
      </c>
      <c r="F318" s="202"/>
    </row>
    <row r="319" spans="1:6" ht="9" hidden="1" customHeight="1" outlineLevel="1" collapsed="1">
      <c r="A319" s="112"/>
      <c r="B319" s="112"/>
      <c r="C319" s="112"/>
      <c r="D319" s="112"/>
      <c r="E319" s="112"/>
      <c r="F319" s="112"/>
    </row>
    <row r="320" spans="1:6" ht="18" hidden="1" customHeight="1" outlineLevel="2">
      <c r="A320" s="145">
        <v>7</v>
      </c>
      <c r="B320" s="145"/>
      <c r="C320" s="145"/>
      <c r="D320" s="145"/>
      <c r="E320" s="145"/>
      <c r="F320" s="145"/>
    </row>
    <row r="321" spans="1:6" s="84" customFormat="1" ht="39.9" hidden="1" customHeight="1" outlineLevel="2">
      <c r="A321" s="146" t="str">
        <f>Р4!B8</f>
        <v/>
      </c>
      <c r="B321" s="146"/>
      <c r="C321" s="146"/>
      <c r="D321" s="146"/>
      <c r="E321" s="135" t="str">
        <f>F72</f>
        <v/>
      </c>
      <c r="F321" s="136"/>
    </row>
    <row r="322" spans="1:6" ht="15" hidden="1" customHeight="1" outlineLevel="2">
      <c r="A322" s="137" t="s">
        <v>18</v>
      </c>
      <c r="B322" s="137"/>
      <c r="C322" s="137"/>
      <c r="D322" s="147"/>
      <c r="E322" s="137" t="s">
        <v>23</v>
      </c>
      <c r="F322" s="137"/>
    </row>
    <row r="323" spans="1:6" ht="15" hidden="1" customHeight="1" outlineLevel="2">
      <c r="A323" s="92"/>
      <c r="B323" s="111"/>
      <c r="C323" s="111"/>
      <c r="D323" s="93"/>
      <c r="E323" s="140"/>
      <c r="F323" s="141"/>
    </row>
    <row r="324" spans="1:6" ht="15" hidden="1" customHeight="1" outlineLevel="2">
      <c r="A324" s="148" t="s">
        <v>19</v>
      </c>
      <c r="B324" s="148"/>
      <c r="C324" s="148"/>
      <c r="D324" s="149"/>
      <c r="E324" s="148" t="s">
        <v>24</v>
      </c>
      <c r="F324" s="148"/>
    </row>
    <row r="325" spans="1:6" ht="15" hidden="1" customHeight="1" outlineLevel="2">
      <c r="A325" s="141"/>
      <c r="B325" s="141"/>
      <c r="C325" s="141"/>
      <c r="D325" s="141"/>
      <c r="E325" s="140"/>
      <c r="F325" s="141"/>
    </row>
    <row r="326" spans="1:6" ht="15" hidden="1" customHeight="1" outlineLevel="2">
      <c r="A326" s="142" t="s">
        <v>20</v>
      </c>
      <c r="B326" s="142"/>
      <c r="C326" s="142"/>
      <c r="D326" s="193"/>
      <c r="E326" s="142" t="s">
        <v>20</v>
      </c>
      <c r="F326" s="142"/>
    </row>
    <row r="327" spans="1:6" ht="15" hidden="1" customHeight="1" outlineLevel="2">
      <c r="A327" s="141"/>
      <c r="B327" s="141"/>
      <c r="C327" s="141"/>
      <c r="D327" s="194"/>
      <c r="E327" s="140"/>
      <c r="F327" s="141"/>
    </row>
    <row r="328" spans="1:6" ht="28.5" hidden="1" customHeight="1" outlineLevel="2">
      <c r="A328" s="144" t="s">
        <v>52</v>
      </c>
      <c r="B328" s="144"/>
      <c r="C328" s="144"/>
      <c r="D328" s="197"/>
      <c r="E328" s="143" t="s">
        <v>52</v>
      </c>
      <c r="F328" s="144"/>
    </row>
    <row r="329" spans="1:6" ht="18.75" hidden="1" customHeight="1" outlineLevel="2">
      <c r="A329" s="139"/>
      <c r="B329" s="139"/>
      <c r="C329" s="139"/>
      <c r="D329" s="139"/>
      <c r="E329" s="138"/>
      <c r="F329" s="139"/>
    </row>
    <row r="330" spans="1:6" ht="15" hidden="1" customHeight="1" outlineLevel="2">
      <c r="A330" s="142" t="s">
        <v>21</v>
      </c>
      <c r="B330" s="142"/>
      <c r="C330" s="142"/>
      <c r="D330" s="193"/>
      <c r="E330" s="198" t="s">
        <v>21</v>
      </c>
      <c r="F330" s="142"/>
    </row>
    <row r="331" spans="1:6" ht="15" hidden="1" customHeight="1" outlineLevel="2">
      <c r="A331" s="33" t="s">
        <v>84</v>
      </c>
      <c r="B331" s="31"/>
      <c r="C331" s="31"/>
      <c r="D331" s="31"/>
      <c r="E331" s="33" t="s">
        <v>84</v>
      </c>
      <c r="F331" s="31"/>
    </row>
    <row r="332" spans="1:6" ht="15" hidden="1" customHeight="1" outlineLevel="2">
      <c r="A332" s="32"/>
      <c r="B332" s="32"/>
      <c r="C332" s="32"/>
      <c r="D332" s="32"/>
      <c r="E332" s="34"/>
      <c r="F332" s="32"/>
    </row>
    <row r="333" spans="1:6" ht="30" hidden="1" customHeight="1" outlineLevel="2">
      <c r="A333" s="199" t="s">
        <v>53</v>
      </c>
      <c r="B333" s="199"/>
      <c r="C333" s="199"/>
      <c r="D333" s="200"/>
      <c r="E333" s="201" t="s">
        <v>70</v>
      </c>
      <c r="F333" s="202"/>
    </row>
    <row r="334" spans="1:6" ht="9" hidden="1" customHeight="1" outlineLevel="1" collapsed="1">
      <c r="A334" s="112"/>
      <c r="B334" s="112"/>
      <c r="C334" s="112"/>
      <c r="D334" s="112"/>
      <c r="E334" s="112"/>
      <c r="F334" s="112"/>
    </row>
    <row r="335" spans="1:6" ht="18" hidden="1" customHeight="1" outlineLevel="2">
      <c r="A335" s="145">
        <v>8</v>
      </c>
      <c r="B335" s="145"/>
      <c r="C335" s="145"/>
      <c r="D335" s="145"/>
      <c r="E335" s="145"/>
      <c r="F335" s="145"/>
    </row>
    <row r="336" spans="1:6" s="84" customFormat="1" ht="39.9" hidden="1" customHeight="1" outlineLevel="2">
      <c r="A336" s="146" t="str">
        <f>Р4!B9</f>
        <v/>
      </c>
      <c r="B336" s="146"/>
      <c r="C336" s="146"/>
      <c r="D336" s="146"/>
      <c r="E336" s="135" t="str">
        <f>F82</f>
        <v/>
      </c>
      <c r="F336" s="136"/>
    </row>
    <row r="337" spans="1:6" ht="15" hidden="1" customHeight="1" outlineLevel="2">
      <c r="A337" s="137" t="s">
        <v>18</v>
      </c>
      <c r="B337" s="137"/>
      <c r="C337" s="137"/>
      <c r="D337" s="147"/>
      <c r="E337" s="137" t="s">
        <v>23</v>
      </c>
      <c r="F337" s="137"/>
    </row>
    <row r="338" spans="1:6" ht="15" hidden="1" customHeight="1" outlineLevel="2">
      <c r="A338" s="92"/>
      <c r="B338" s="111"/>
      <c r="C338" s="111"/>
      <c r="D338" s="93"/>
      <c r="E338" s="140"/>
      <c r="F338" s="141"/>
    </row>
    <row r="339" spans="1:6" ht="15" hidden="1" customHeight="1" outlineLevel="2">
      <c r="A339" s="148" t="s">
        <v>19</v>
      </c>
      <c r="B339" s="148"/>
      <c r="C339" s="148"/>
      <c r="D339" s="149"/>
      <c r="E339" s="148" t="s">
        <v>24</v>
      </c>
      <c r="F339" s="148"/>
    </row>
    <row r="340" spans="1:6" ht="15" hidden="1" customHeight="1" outlineLevel="2">
      <c r="A340" s="141"/>
      <c r="B340" s="141"/>
      <c r="C340" s="141"/>
      <c r="D340" s="141"/>
      <c r="E340" s="140"/>
      <c r="F340" s="141"/>
    </row>
    <row r="341" spans="1:6" ht="15" hidden="1" customHeight="1" outlineLevel="2">
      <c r="A341" s="142" t="s">
        <v>20</v>
      </c>
      <c r="B341" s="142"/>
      <c r="C341" s="142"/>
      <c r="D341" s="193"/>
      <c r="E341" s="142" t="s">
        <v>20</v>
      </c>
      <c r="F341" s="142"/>
    </row>
    <row r="342" spans="1:6" ht="15" hidden="1" customHeight="1" outlineLevel="2">
      <c r="A342" s="141"/>
      <c r="B342" s="141"/>
      <c r="C342" s="141"/>
      <c r="D342" s="194"/>
      <c r="E342" s="140"/>
      <c r="F342" s="141"/>
    </row>
    <row r="343" spans="1:6" ht="25.5" hidden="1" customHeight="1" outlineLevel="2">
      <c r="A343" s="144" t="s">
        <v>52</v>
      </c>
      <c r="B343" s="144"/>
      <c r="C343" s="144"/>
      <c r="D343" s="197"/>
      <c r="E343" s="143" t="s">
        <v>52</v>
      </c>
      <c r="F343" s="144"/>
    </row>
    <row r="344" spans="1:6" ht="15" hidden="1" customHeight="1" outlineLevel="2">
      <c r="A344" s="139"/>
      <c r="B344" s="139"/>
      <c r="C344" s="139"/>
      <c r="D344" s="139"/>
      <c r="E344" s="138"/>
      <c r="F344" s="139"/>
    </row>
    <row r="345" spans="1:6" ht="15" hidden="1" customHeight="1" outlineLevel="2">
      <c r="A345" s="142" t="s">
        <v>21</v>
      </c>
      <c r="B345" s="142"/>
      <c r="C345" s="142"/>
      <c r="D345" s="193"/>
      <c r="E345" s="198" t="s">
        <v>21</v>
      </c>
      <c r="F345" s="142"/>
    </row>
    <row r="346" spans="1:6" ht="15" hidden="1" customHeight="1" outlineLevel="2">
      <c r="A346" s="33" t="s">
        <v>84</v>
      </c>
      <c r="B346" s="31"/>
      <c r="C346" s="31"/>
      <c r="D346" s="31"/>
      <c r="E346" s="33" t="s">
        <v>84</v>
      </c>
      <c r="F346" s="31"/>
    </row>
    <row r="347" spans="1:6" ht="15" hidden="1" customHeight="1" outlineLevel="2">
      <c r="A347" s="32"/>
      <c r="B347" s="32"/>
      <c r="C347" s="32"/>
      <c r="D347" s="32"/>
      <c r="E347" s="34"/>
      <c r="F347" s="32"/>
    </row>
    <row r="348" spans="1:6" ht="28.5" hidden="1" customHeight="1" outlineLevel="2">
      <c r="A348" s="199" t="s">
        <v>53</v>
      </c>
      <c r="B348" s="199"/>
      <c r="C348" s="199"/>
      <c r="D348" s="200"/>
      <c r="E348" s="201" t="s">
        <v>70</v>
      </c>
      <c r="F348" s="202"/>
    </row>
    <row r="349" spans="1:6" ht="9" hidden="1" customHeight="1" outlineLevel="1" collapsed="1">
      <c r="A349" s="112"/>
      <c r="B349" s="112"/>
      <c r="C349" s="112"/>
      <c r="D349" s="112"/>
      <c r="E349" s="112"/>
      <c r="F349" s="112"/>
    </row>
    <row r="350" spans="1:6" ht="18" hidden="1" customHeight="1" outlineLevel="2">
      <c r="A350" s="145">
        <v>9</v>
      </c>
      <c r="B350" s="145"/>
      <c r="C350" s="145"/>
      <c r="D350" s="145"/>
      <c r="E350" s="145"/>
      <c r="F350" s="145"/>
    </row>
    <row r="351" spans="1:6" s="84" customFormat="1" ht="39.9" hidden="1" customHeight="1" outlineLevel="2">
      <c r="A351" s="146" t="str">
        <f>Р4!B10</f>
        <v/>
      </c>
      <c r="B351" s="146"/>
      <c r="C351" s="146"/>
      <c r="D351" s="146"/>
      <c r="E351" s="135" t="str">
        <f>F92</f>
        <v/>
      </c>
      <c r="F351" s="136"/>
    </row>
    <row r="352" spans="1:6" ht="38.25" hidden="1" customHeight="1" outlineLevel="2">
      <c r="A352" s="137" t="s">
        <v>18</v>
      </c>
      <c r="B352" s="137"/>
      <c r="C352" s="137"/>
      <c r="D352" s="147"/>
      <c r="E352" s="137" t="s">
        <v>23</v>
      </c>
      <c r="F352" s="137"/>
    </row>
    <row r="353" spans="1:6" ht="15" hidden="1" customHeight="1" outlineLevel="2">
      <c r="A353" s="92"/>
      <c r="B353" s="111"/>
      <c r="C353" s="111"/>
      <c r="D353" s="93"/>
      <c r="E353" s="140"/>
      <c r="F353" s="141"/>
    </row>
    <row r="354" spans="1:6" ht="15" hidden="1" customHeight="1" outlineLevel="2">
      <c r="A354" s="148" t="s">
        <v>19</v>
      </c>
      <c r="B354" s="148"/>
      <c r="C354" s="148"/>
      <c r="D354" s="149"/>
      <c r="E354" s="148" t="s">
        <v>24</v>
      </c>
      <c r="F354" s="148"/>
    </row>
    <row r="355" spans="1:6" ht="15" hidden="1" customHeight="1" outlineLevel="2">
      <c r="A355" s="141"/>
      <c r="B355" s="141"/>
      <c r="C355" s="141"/>
      <c r="D355" s="141"/>
      <c r="E355" s="140"/>
      <c r="F355" s="141"/>
    </row>
    <row r="356" spans="1:6" ht="15" hidden="1" customHeight="1" outlineLevel="2">
      <c r="A356" s="142" t="s">
        <v>20</v>
      </c>
      <c r="B356" s="142"/>
      <c r="C356" s="142"/>
      <c r="D356" s="193"/>
      <c r="E356" s="142" t="s">
        <v>20</v>
      </c>
      <c r="F356" s="142"/>
    </row>
    <row r="357" spans="1:6" ht="15" hidden="1" customHeight="1" outlineLevel="2">
      <c r="A357" s="141"/>
      <c r="B357" s="141"/>
      <c r="C357" s="141"/>
      <c r="D357" s="194"/>
      <c r="E357" s="140"/>
      <c r="F357" s="141"/>
    </row>
    <row r="358" spans="1:6" ht="28.5" hidden="1" customHeight="1" outlineLevel="2">
      <c r="A358" s="144" t="s">
        <v>52</v>
      </c>
      <c r="B358" s="144"/>
      <c r="C358" s="144"/>
      <c r="D358" s="197"/>
      <c r="E358" s="143" t="s">
        <v>52</v>
      </c>
      <c r="F358" s="144"/>
    </row>
    <row r="359" spans="1:6" ht="15" hidden="1" customHeight="1" outlineLevel="2">
      <c r="A359" s="139"/>
      <c r="B359" s="139"/>
      <c r="C359" s="139"/>
      <c r="D359" s="139"/>
      <c r="E359" s="138"/>
      <c r="F359" s="139"/>
    </row>
    <row r="360" spans="1:6" ht="15" hidden="1" customHeight="1" outlineLevel="2">
      <c r="A360" s="142" t="s">
        <v>21</v>
      </c>
      <c r="B360" s="142"/>
      <c r="C360" s="142"/>
      <c r="D360" s="193"/>
      <c r="E360" s="198" t="s">
        <v>21</v>
      </c>
      <c r="F360" s="142"/>
    </row>
    <row r="361" spans="1:6" ht="15" hidden="1" customHeight="1" outlineLevel="2">
      <c r="A361" s="33" t="s">
        <v>84</v>
      </c>
      <c r="B361" s="31"/>
      <c r="C361" s="31"/>
      <c r="D361" s="31"/>
      <c r="E361" s="33" t="s">
        <v>84</v>
      </c>
      <c r="F361" s="31"/>
    </row>
    <row r="362" spans="1:6" ht="15" hidden="1" customHeight="1" outlineLevel="2">
      <c r="A362" s="32"/>
      <c r="B362" s="32"/>
      <c r="C362" s="32"/>
      <c r="D362" s="32"/>
      <c r="E362" s="34"/>
      <c r="F362" s="32"/>
    </row>
    <row r="363" spans="1:6" ht="30" hidden="1" customHeight="1" outlineLevel="2">
      <c r="A363" s="199" t="s">
        <v>53</v>
      </c>
      <c r="B363" s="199"/>
      <c r="C363" s="199"/>
      <c r="D363" s="200"/>
      <c r="E363" s="201" t="s">
        <v>70</v>
      </c>
      <c r="F363" s="202"/>
    </row>
    <row r="364" spans="1:6" ht="9" hidden="1" customHeight="1" outlineLevel="1" collapsed="1">
      <c r="A364" s="112"/>
      <c r="B364" s="112"/>
      <c r="C364" s="112"/>
      <c r="D364" s="112"/>
      <c r="E364" s="112"/>
      <c r="F364" s="112"/>
    </row>
    <row r="365" spans="1:6" ht="18" hidden="1" customHeight="1" outlineLevel="2">
      <c r="A365" s="145">
        <v>10</v>
      </c>
      <c r="B365" s="145"/>
      <c r="C365" s="145"/>
      <c r="D365" s="145"/>
      <c r="E365" s="145"/>
      <c r="F365" s="145"/>
    </row>
    <row r="366" spans="1:6" s="84" customFormat="1" ht="39.9" hidden="1" customHeight="1" outlineLevel="2">
      <c r="A366" s="146" t="str">
        <f>Р4!B11</f>
        <v/>
      </c>
      <c r="B366" s="146"/>
      <c r="C366" s="146"/>
      <c r="D366" s="146"/>
      <c r="E366" s="135" t="str">
        <f>F102</f>
        <v/>
      </c>
      <c r="F366" s="136"/>
    </row>
    <row r="367" spans="1:6" ht="15" hidden="1" customHeight="1" outlineLevel="2">
      <c r="A367" s="137" t="s">
        <v>18</v>
      </c>
      <c r="B367" s="137"/>
      <c r="C367" s="137"/>
      <c r="D367" s="147"/>
      <c r="E367" s="137" t="s">
        <v>23</v>
      </c>
      <c r="F367" s="137"/>
    </row>
    <row r="368" spans="1:6" ht="15" hidden="1" customHeight="1" outlineLevel="2">
      <c r="A368" s="92"/>
      <c r="B368" s="111"/>
      <c r="C368" s="111"/>
      <c r="D368" s="93"/>
      <c r="E368" s="140"/>
      <c r="F368" s="141"/>
    </row>
    <row r="369" spans="1:6" ht="15" hidden="1" customHeight="1" outlineLevel="2">
      <c r="A369" s="148" t="s">
        <v>19</v>
      </c>
      <c r="B369" s="148"/>
      <c r="C369" s="148"/>
      <c r="D369" s="149"/>
      <c r="E369" s="148" t="s">
        <v>24</v>
      </c>
      <c r="F369" s="148"/>
    </row>
    <row r="370" spans="1:6" ht="15" hidden="1" customHeight="1" outlineLevel="2">
      <c r="A370" s="141"/>
      <c r="B370" s="141"/>
      <c r="C370" s="141"/>
      <c r="D370" s="141"/>
      <c r="E370" s="140"/>
      <c r="F370" s="141"/>
    </row>
    <row r="371" spans="1:6" ht="15" hidden="1" customHeight="1" outlineLevel="2">
      <c r="A371" s="142" t="s">
        <v>20</v>
      </c>
      <c r="B371" s="142"/>
      <c r="C371" s="142"/>
      <c r="D371" s="193"/>
      <c r="E371" s="142" t="s">
        <v>20</v>
      </c>
      <c r="F371" s="142"/>
    </row>
    <row r="372" spans="1:6" ht="15" hidden="1" customHeight="1" outlineLevel="2">
      <c r="A372" s="141"/>
      <c r="B372" s="141"/>
      <c r="C372" s="141"/>
      <c r="D372" s="194"/>
      <c r="E372" s="140"/>
      <c r="F372" s="141"/>
    </row>
    <row r="373" spans="1:6" ht="26.25" hidden="1" customHeight="1" outlineLevel="2">
      <c r="A373" s="144" t="s">
        <v>52</v>
      </c>
      <c r="B373" s="144"/>
      <c r="C373" s="144"/>
      <c r="D373" s="197"/>
      <c r="E373" s="143" t="s">
        <v>52</v>
      </c>
      <c r="F373" s="144"/>
    </row>
    <row r="374" spans="1:6" ht="15" hidden="1" customHeight="1" outlineLevel="2">
      <c r="A374" s="139"/>
      <c r="B374" s="139"/>
      <c r="C374" s="139"/>
      <c r="D374" s="139"/>
      <c r="E374" s="138"/>
      <c r="F374" s="139"/>
    </row>
    <row r="375" spans="1:6" ht="15" hidden="1" customHeight="1" outlineLevel="2">
      <c r="A375" s="142" t="s">
        <v>21</v>
      </c>
      <c r="B375" s="142"/>
      <c r="C375" s="142"/>
      <c r="D375" s="193"/>
      <c r="E375" s="198" t="s">
        <v>21</v>
      </c>
      <c r="F375" s="142"/>
    </row>
    <row r="376" spans="1:6" ht="15" hidden="1" customHeight="1" outlineLevel="2">
      <c r="A376" s="33" t="s">
        <v>84</v>
      </c>
      <c r="B376" s="31"/>
      <c r="C376" s="31"/>
      <c r="D376" s="31"/>
      <c r="E376" s="33" t="s">
        <v>84</v>
      </c>
      <c r="F376" s="31"/>
    </row>
    <row r="377" spans="1:6" ht="15" hidden="1" customHeight="1" outlineLevel="2">
      <c r="A377" s="32"/>
      <c r="B377" s="32"/>
      <c r="C377" s="32"/>
      <c r="D377" s="32"/>
      <c r="E377" s="34"/>
      <c r="F377" s="32"/>
    </row>
    <row r="378" spans="1:6" ht="30.75" hidden="1" customHeight="1" outlineLevel="2">
      <c r="A378" s="199" t="s">
        <v>53</v>
      </c>
      <c r="B378" s="199"/>
      <c r="C378" s="199"/>
      <c r="D378" s="200"/>
      <c r="E378" s="201" t="s">
        <v>70</v>
      </c>
      <c r="F378" s="202"/>
    </row>
    <row r="379" spans="1:6" ht="13.5" hidden="1" customHeight="1" outlineLevel="1" collapsed="1">
      <c r="A379" s="64"/>
      <c r="B379" s="64"/>
      <c r="C379" s="64"/>
      <c r="D379" s="64"/>
      <c r="E379" s="64"/>
      <c r="F379" s="64"/>
    </row>
    <row r="380" spans="1:6" ht="28.35" customHeight="1" collapsed="1">
      <c r="A380" s="262" t="s">
        <v>25</v>
      </c>
      <c r="B380" s="262"/>
      <c r="C380" s="262"/>
      <c r="D380" s="262"/>
      <c r="E380" s="262"/>
      <c r="F380" s="262"/>
    </row>
    <row r="381" spans="1:6" ht="15.9" customHeight="1">
      <c r="A381" s="152" t="s">
        <v>88</v>
      </c>
      <c r="B381" s="152"/>
      <c r="C381" s="152"/>
      <c r="D381" s="152"/>
      <c r="E381" s="152"/>
      <c r="F381" s="152"/>
    </row>
    <row r="382" spans="1:6" ht="16.5" customHeight="1">
      <c r="A382" s="206" t="s">
        <v>54</v>
      </c>
      <c r="B382" s="206"/>
      <c r="C382" s="206"/>
      <c r="D382" s="206"/>
      <c r="E382" s="206"/>
      <c r="F382" s="206"/>
    </row>
    <row r="383" spans="1:6" ht="16.5" customHeight="1">
      <c r="A383" s="207"/>
      <c r="B383" s="207"/>
      <c r="C383" s="207"/>
      <c r="D383" s="207"/>
      <c r="E383" s="207"/>
      <c r="F383" s="207"/>
    </row>
    <row r="384" spans="1:6" ht="15.9" customHeight="1">
      <c r="A384" s="152" t="s">
        <v>88</v>
      </c>
      <c r="B384" s="152"/>
      <c r="C384" s="152"/>
      <c r="D384" s="152"/>
      <c r="E384" s="152"/>
      <c r="F384" s="152"/>
    </row>
    <row r="385" spans="1:6" ht="11.25" customHeight="1">
      <c r="A385" s="188" t="s">
        <v>55</v>
      </c>
      <c r="B385" s="188"/>
      <c r="C385" s="188"/>
      <c r="D385" s="188"/>
      <c r="E385" s="188"/>
      <c r="F385" s="188"/>
    </row>
    <row r="386" spans="1:6" ht="18.75" customHeight="1">
      <c r="A386" s="208"/>
      <c r="B386" s="208"/>
      <c r="C386" s="208"/>
      <c r="D386" s="208"/>
      <c r="E386" s="208"/>
      <c r="F386" s="208"/>
    </row>
    <row r="387" spans="1:6" ht="20.25" customHeight="1">
      <c r="A387" s="209"/>
      <c r="B387" s="209"/>
      <c r="C387" s="209"/>
      <c r="D387" s="209"/>
      <c r="E387" s="209"/>
      <c r="F387" s="209"/>
    </row>
    <row r="388" spans="1:6">
      <c r="A388" s="188" t="s">
        <v>26</v>
      </c>
      <c r="B388" s="188"/>
      <c r="C388" s="188"/>
      <c r="D388" s="188"/>
      <c r="E388" s="188"/>
      <c r="F388" s="188"/>
    </row>
    <row r="389" spans="1:6" ht="15.9" customHeight="1">
      <c r="A389" s="152" t="s">
        <v>88</v>
      </c>
      <c r="B389" s="152"/>
      <c r="C389" s="152"/>
      <c r="D389" s="152"/>
      <c r="E389" s="152"/>
      <c r="F389" s="152"/>
    </row>
    <row r="390" spans="1:6">
      <c r="A390" s="188" t="s">
        <v>27</v>
      </c>
      <c r="B390" s="188"/>
      <c r="C390" s="188"/>
      <c r="D390" s="188"/>
      <c r="E390" s="188"/>
      <c r="F390" s="188"/>
    </row>
    <row r="391" spans="1:6" ht="18" customHeight="1">
      <c r="A391" s="152" t="s">
        <v>88</v>
      </c>
      <c r="B391" s="152"/>
      <c r="C391" s="152"/>
      <c r="D391" s="152"/>
      <c r="E391" s="152"/>
      <c r="F391" s="152"/>
    </row>
    <row r="392" spans="1:6" s="11" customFormat="1" ht="28.5" customHeight="1">
      <c r="A392" s="188" t="s">
        <v>56</v>
      </c>
      <c r="B392" s="188"/>
      <c r="C392" s="188"/>
      <c r="D392" s="188"/>
      <c r="E392" s="188"/>
      <c r="F392" s="188"/>
    </row>
    <row r="393" spans="1:6" ht="21.75" customHeight="1">
      <c r="A393" s="152" t="s">
        <v>88</v>
      </c>
      <c r="B393" s="152"/>
      <c r="C393" s="152"/>
      <c r="D393" s="152"/>
      <c r="E393" s="152"/>
      <c r="F393" s="152"/>
    </row>
    <row r="394" spans="1:6" ht="11.25" customHeight="1">
      <c r="A394" s="206" t="s">
        <v>57</v>
      </c>
      <c r="B394" s="206"/>
      <c r="C394" s="206"/>
      <c r="D394" s="206"/>
      <c r="E394" s="206"/>
      <c r="F394" s="206"/>
    </row>
    <row r="395" spans="1:6" ht="19.5" customHeight="1">
      <c r="A395" s="207"/>
      <c r="B395" s="207"/>
      <c r="C395" s="207"/>
      <c r="D395" s="207"/>
      <c r="E395" s="207"/>
      <c r="F395" s="207"/>
    </row>
    <row r="396" spans="1:6" ht="28.35" customHeight="1" thickBot="1">
      <c r="A396" s="262" t="s">
        <v>28</v>
      </c>
      <c r="B396" s="262"/>
      <c r="C396" s="262"/>
      <c r="D396" s="262"/>
      <c r="E396" s="262"/>
      <c r="F396" s="262"/>
    </row>
    <row r="397" spans="1:6" ht="24.75" customHeight="1" thickBot="1">
      <c r="A397" s="14">
        <f ca="1">E6</f>
        <v>42190</v>
      </c>
      <c r="C397" s="152" t="str">
        <f>IF(ISTEXT(F411),VLOOKUP(F411,ТС!A:E,5,FALSE),"")</f>
        <v>Директор</v>
      </c>
      <c r="D397" s="152"/>
      <c r="E397" s="152"/>
      <c r="F397" s="124" t="s">
        <v>84</v>
      </c>
    </row>
    <row r="398" spans="1:6" ht="35.25" customHeight="1">
      <c r="A398" s="206" t="s">
        <v>83</v>
      </c>
      <c r="B398" s="206"/>
      <c r="C398" s="206"/>
      <c r="D398" s="206"/>
      <c r="E398" s="206"/>
      <c r="F398" s="207"/>
    </row>
    <row r="399" spans="1:6" ht="28.35" customHeight="1">
      <c r="A399" s="266" t="s">
        <v>29</v>
      </c>
      <c r="B399" s="266"/>
      <c r="C399" s="266"/>
      <c r="D399" s="266"/>
      <c r="E399" s="266"/>
      <c r="F399" s="266"/>
    </row>
    <row r="400" spans="1:6" ht="15.9" customHeight="1">
      <c r="A400" s="211"/>
      <c r="B400" s="211"/>
      <c r="C400" s="211"/>
      <c r="D400" s="212"/>
      <c r="E400" s="213" t="str">
        <f>Р4!K1</f>
        <v>Водитель4</v>
      </c>
      <c r="F400" s="214"/>
    </row>
    <row r="401" spans="1:6" ht="15.9" customHeight="1">
      <c r="A401" s="160"/>
      <c r="B401" s="160"/>
      <c r="C401" s="160"/>
      <c r="D401" s="160"/>
      <c r="E401" s="215" t="str">
        <f>IF(F411="","",IF(VLOOKUP($F$411,ТС!$A$2:$F$955,6,FALSE)="","",VLOOKUP($F$411,ТС!$A$2:$F$14,6,FALSE)))</f>
        <v>Тел. 8000000000</v>
      </c>
      <c r="F401" s="152"/>
    </row>
    <row r="402" spans="1:6" s="15" customFormat="1" ht="32.25" customHeight="1">
      <c r="A402" s="161" t="s">
        <v>73</v>
      </c>
      <c r="B402" s="161"/>
      <c r="C402" s="161"/>
      <c r="D402" s="162"/>
      <c r="E402" s="163" t="s">
        <v>74</v>
      </c>
      <c r="F402" s="163"/>
    </row>
    <row r="403" spans="1:6" ht="15.9" customHeight="1">
      <c r="A403" s="216"/>
      <c r="B403" s="216"/>
      <c r="C403" s="216"/>
      <c r="D403" s="216"/>
      <c r="E403" s="217"/>
      <c r="F403" s="216"/>
    </row>
    <row r="404" spans="1:6" ht="39.9" customHeight="1">
      <c r="A404" s="218" t="str">
        <f>IF(ISTEXT(F411),VLOOKUP(F411,ТС!A:D,4,FALSE),"")</f>
        <v>Оргазнизация 1 Адрес 7</v>
      </c>
      <c r="B404" s="218"/>
      <c r="C404" s="218"/>
      <c r="D404" s="219"/>
      <c r="E404" s="220"/>
      <c r="F404" s="221"/>
    </row>
    <row r="405" spans="1:6">
      <c r="A405" s="203" t="s">
        <v>97</v>
      </c>
      <c r="B405" s="203"/>
      <c r="C405" s="203"/>
      <c r="D405" s="222"/>
      <c r="E405" s="203" t="s">
        <v>82</v>
      </c>
      <c r="F405" s="203"/>
    </row>
    <row r="406" spans="1:6" ht="19.5" customHeight="1">
      <c r="A406" s="152" t="str">
        <f>C397</f>
        <v>Директор</v>
      </c>
      <c r="B406" s="152"/>
      <c r="C406" s="152"/>
      <c r="D406" s="153"/>
      <c r="E406" s="204"/>
      <c r="F406" s="205"/>
    </row>
    <row r="407" spans="1:6" ht="30.75" customHeight="1">
      <c r="A407" s="188" t="s">
        <v>58</v>
      </c>
      <c r="B407" s="188"/>
      <c r="C407" s="188"/>
      <c r="D407" s="225"/>
      <c r="E407" s="16"/>
      <c r="F407" s="16"/>
    </row>
    <row r="408" spans="1:6" ht="30.75" customHeight="1">
      <c r="A408" s="85"/>
      <c r="B408" s="85"/>
      <c r="C408" s="85"/>
      <c r="D408" s="85"/>
      <c r="E408" s="26"/>
      <c r="F408" s="26"/>
    </row>
    <row r="409" spans="1:6" ht="30.75" customHeight="1">
      <c r="A409" s="62"/>
      <c r="B409" s="62"/>
      <c r="C409" s="62"/>
      <c r="D409" s="62"/>
      <c r="E409" s="26"/>
      <c r="F409" s="26"/>
    </row>
    <row r="410" spans="1:6" ht="28.35" customHeight="1">
      <c r="A410" s="262" t="s">
        <v>30</v>
      </c>
      <c r="B410" s="262"/>
      <c r="C410" s="262"/>
      <c r="D410" s="262"/>
      <c r="E410" s="262"/>
      <c r="F410" s="262"/>
    </row>
    <row r="411" spans="1:6" ht="15.9" customHeight="1">
      <c r="A411" s="25"/>
      <c r="B411" s="63" t="str">
        <f>IF(F411="","",IF(ISTEXT(F411),VLOOKUP(F411,ТС!$A:$C,2,FALSE),""))</f>
        <v>VOLKSWAGEN 2KN CADDY</v>
      </c>
      <c r="C411" s="25"/>
      <c r="D411" s="17" t="str">
        <f>IF(F411="","",IF(ISTEXT(F411),VLOOKUP(F411,ТС!$A:$C,3,FALSE)))</f>
        <v>11 т</v>
      </c>
      <c r="E411" s="63"/>
      <c r="F411" s="29" t="str">
        <f>Р4!K2</f>
        <v>А 001 АС 17</v>
      </c>
    </row>
    <row r="412" spans="1:6">
      <c r="A412" s="163" t="s">
        <v>31</v>
      </c>
      <c r="B412" s="163"/>
      <c r="C412" s="163"/>
      <c r="D412" s="163"/>
      <c r="E412" s="163"/>
      <c r="F412" s="59" t="s">
        <v>59</v>
      </c>
    </row>
    <row r="413" spans="1:6" ht="28.35" customHeight="1">
      <c r="A413" s="262" t="s">
        <v>32</v>
      </c>
      <c r="B413" s="262"/>
      <c r="C413" s="262"/>
      <c r="D413" s="262"/>
      <c r="E413" s="262"/>
      <c r="F413" s="262"/>
    </row>
    <row r="414" spans="1:6" ht="14.25" customHeight="1">
      <c r="A414" s="183">
        <v>1</v>
      </c>
      <c r="B414" s="183"/>
      <c r="C414" s="183"/>
      <c r="D414" s="183"/>
      <c r="E414" s="183"/>
      <c r="F414" s="183"/>
    </row>
    <row r="415" spans="1:6" ht="15.9" customHeight="1">
      <c r="A415" s="141"/>
      <c r="B415" s="141"/>
      <c r="C415" s="141"/>
      <c r="D415" s="141"/>
      <c r="E415" s="140"/>
      <c r="F415" s="141"/>
    </row>
    <row r="416" spans="1:6" ht="18" customHeight="1">
      <c r="A416" s="223" t="s">
        <v>60</v>
      </c>
      <c r="B416" s="223"/>
      <c r="C416" s="223"/>
      <c r="D416" s="229"/>
      <c r="E416" s="223" t="s">
        <v>61</v>
      </c>
      <c r="F416" s="223"/>
    </row>
    <row r="417" spans="1:6" ht="9.75" customHeight="1">
      <c r="A417" s="224"/>
      <c r="B417" s="224"/>
      <c r="C417" s="224"/>
      <c r="D417" s="230"/>
      <c r="E417" s="224"/>
      <c r="F417" s="224"/>
    </row>
    <row r="418" spans="1:6" ht="15.9" customHeight="1">
      <c r="A418" s="141"/>
      <c r="B418" s="141"/>
      <c r="C418" s="141"/>
      <c r="D418" s="141"/>
      <c r="E418" s="140"/>
      <c r="F418" s="141"/>
    </row>
    <row r="419" spans="1:6">
      <c r="A419" s="182" t="s">
        <v>33</v>
      </c>
      <c r="B419" s="182"/>
      <c r="C419" s="182"/>
      <c r="D419" s="210"/>
      <c r="E419" s="182" t="s">
        <v>34</v>
      </c>
      <c r="F419" s="182"/>
    </row>
    <row r="420" spans="1:6">
      <c r="A420" s="18"/>
      <c r="B420" s="18"/>
      <c r="C420" s="18"/>
      <c r="D420" s="18"/>
      <c r="E420" s="18"/>
      <c r="F420" s="18"/>
    </row>
    <row r="421" spans="1:6" hidden="1" outlineLevel="2">
      <c r="A421" s="183">
        <v>2</v>
      </c>
      <c r="B421" s="183"/>
      <c r="C421" s="183"/>
      <c r="D421" s="183"/>
      <c r="E421" s="183"/>
      <c r="F421" s="183"/>
    </row>
    <row r="422" spans="1:6" hidden="1" outlineLevel="2">
      <c r="A422" s="231"/>
      <c r="B422" s="232"/>
      <c r="C422" s="232"/>
      <c r="D422" s="232"/>
      <c r="E422" s="231"/>
      <c r="F422" s="233"/>
    </row>
    <row r="423" spans="1:6" hidden="1" outlineLevel="2">
      <c r="A423" s="223" t="s">
        <v>60</v>
      </c>
      <c r="B423" s="223"/>
      <c r="C423" s="223"/>
      <c r="D423" s="229"/>
      <c r="E423" s="223" t="s">
        <v>61</v>
      </c>
      <c r="F423" s="223"/>
    </row>
    <row r="424" spans="1:6" hidden="1" outlineLevel="2">
      <c r="A424" s="224"/>
      <c r="B424" s="224"/>
      <c r="C424" s="224"/>
      <c r="D424" s="230"/>
      <c r="E424" s="224"/>
      <c r="F424" s="224"/>
    </row>
    <row r="425" spans="1:6" hidden="1" outlineLevel="2">
      <c r="A425" s="231"/>
      <c r="B425" s="232"/>
      <c r="C425" s="232"/>
      <c r="D425" s="232"/>
      <c r="E425" s="231"/>
      <c r="F425" s="233"/>
    </row>
    <row r="426" spans="1:6" hidden="1" outlineLevel="2">
      <c r="A426" s="182" t="s">
        <v>33</v>
      </c>
      <c r="B426" s="182"/>
      <c r="C426" s="182"/>
      <c r="D426" s="210"/>
      <c r="E426" s="182" t="s">
        <v>34</v>
      </c>
      <c r="F426" s="182"/>
    </row>
    <row r="427" spans="1:6" hidden="1" outlineLevel="1" collapsed="1">
      <c r="A427" s="18"/>
      <c r="B427" s="18"/>
      <c r="C427" s="18"/>
      <c r="D427" s="18"/>
      <c r="E427" s="18"/>
      <c r="F427" s="18"/>
    </row>
    <row r="428" spans="1:6" hidden="1" outlineLevel="2">
      <c r="A428" s="183">
        <v>3</v>
      </c>
      <c r="B428" s="183"/>
      <c r="C428" s="183"/>
      <c r="D428" s="183"/>
      <c r="E428" s="183"/>
      <c r="F428" s="183"/>
    </row>
    <row r="429" spans="1:6" hidden="1" outlineLevel="2">
      <c r="A429" s="226"/>
      <c r="B429" s="227"/>
      <c r="C429" s="227"/>
      <c r="D429" s="227"/>
      <c r="E429" s="226"/>
      <c r="F429" s="228"/>
    </row>
    <row r="430" spans="1:6" hidden="1" outlineLevel="2">
      <c r="A430" s="223" t="s">
        <v>60</v>
      </c>
      <c r="B430" s="223"/>
      <c r="C430" s="223"/>
      <c r="D430" s="229"/>
      <c r="E430" s="223" t="s">
        <v>61</v>
      </c>
      <c r="F430" s="223"/>
    </row>
    <row r="431" spans="1:6" hidden="1" outlineLevel="2">
      <c r="A431" s="224"/>
      <c r="B431" s="224"/>
      <c r="C431" s="224"/>
      <c r="D431" s="230"/>
      <c r="E431" s="224"/>
      <c r="F431" s="224"/>
    </row>
    <row r="432" spans="1:6" hidden="1" outlineLevel="2">
      <c r="A432" s="226"/>
      <c r="B432" s="227"/>
      <c r="C432" s="227"/>
      <c r="D432" s="227"/>
      <c r="E432" s="226"/>
      <c r="F432" s="228"/>
    </row>
    <row r="433" spans="1:6" hidden="1" outlineLevel="2">
      <c r="A433" s="182" t="s">
        <v>33</v>
      </c>
      <c r="B433" s="182"/>
      <c r="C433" s="182"/>
      <c r="D433" s="210"/>
      <c r="E433" s="182" t="s">
        <v>34</v>
      </c>
      <c r="F433" s="182"/>
    </row>
    <row r="434" spans="1:6" hidden="1" outlineLevel="1" collapsed="1">
      <c r="A434" s="18"/>
      <c r="B434" s="18"/>
      <c r="C434" s="18"/>
      <c r="D434" s="18"/>
      <c r="E434" s="18"/>
      <c r="F434" s="18"/>
    </row>
    <row r="435" spans="1:6" hidden="1" outlineLevel="2">
      <c r="A435" s="183">
        <v>4</v>
      </c>
      <c r="B435" s="183"/>
      <c r="C435" s="183"/>
      <c r="D435" s="183"/>
      <c r="E435" s="183"/>
      <c r="F435" s="183"/>
    </row>
    <row r="436" spans="1:6" hidden="1" outlineLevel="2">
      <c r="A436" s="141"/>
      <c r="B436" s="141"/>
      <c r="C436" s="141"/>
      <c r="D436" s="141"/>
      <c r="E436" s="140"/>
      <c r="F436" s="141"/>
    </row>
    <row r="437" spans="1:6" hidden="1" outlineLevel="2">
      <c r="A437" s="223" t="s">
        <v>60</v>
      </c>
      <c r="B437" s="223"/>
      <c r="C437" s="223"/>
      <c r="D437" s="229"/>
      <c r="E437" s="223" t="s">
        <v>61</v>
      </c>
      <c r="F437" s="223"/>
    </row>
    <row r="438" spans="1:6" hidden="1" outlineLevel="2">
      <c r="A438" s="224"/>
      <c r="B438" s="224"/>
      <c r="C438" s="224"/>
      <c r="D438" s="230"/>
      <c r="E438" s="224"/>
      <c r="F438" s="224"/>
    </row>
    <row r="439" spans="1:6" hidden="1" outlineLevel="2">
      <c r="A439" s="141"/>
      <c r="B439" s="141"/>
      <c r="C439" s="141"/>
      <c r="D439" s="141"/>
      <c r="E439" s="140"/>
      <c r="F439" s="141"/>
    </row>
    <row r="440" spans="1:6" hidden="1" outlineLevel="2">
      <c r="A440" s="182" t="s">
        <v>33</v>
      </c>
      <c r="B440" s="182"/>
      <c r="C440" s="182"/>
      <c r="D440" s="210"/>
      <c r="E440" s="182" t="s">
        <v>34</v>
      </c>
      <c r="F440" s="182"/>
    </row>
    <row r="441" spans="1:6" hidden="1" outlineLevel="1" collapsed="1">
      <c r="A441" s="18"/>
      <c r="B441" s="18"/>
      <c r="C441" s="18"/>
      <c r="D441" s="18"/>
      <c r="E441" s="18"/>
      <c r="F441" s="18"/>
    </row>
    <row r="442" spans="1:6" hidden="1" outlineLevel="2">
      <c r="A442" s="183">
        <v>5</v>
      </c>
      <c r="B442" s="183"/>
      <c r="C442" s="183"/>
      <c r="D442" s="183"/>
      <c r="E442" s="183"/>
      <c r="F442" s="183"/>
    </row>
    <row r="443" spans="1:6" hidden="1" outlineLevel="2">
      <c r="A443" s="141"/>
      <c r="B443" s="141"/>
      <c r="C443" s="141"/>
      <c r="D443" s="141"/>
      <c r="E443" s="140"/>
      <c r="F443" s="141"/>
    </row>
    <row r="444" spans="1:6" hidden="1" outlineLevel="2">
      <c r="A444" s="223" t="s">
        <v>60</v>
      </c>
      <c r="B444" s="223"/>
      <c r="C444" s="223"/>
      <c r="D444" s="229"/>
      <c r="E444" s="223" t="s">
        <v>61</v>
      </c>
      <c r="F444" s="223"/>
    </row>
    <row r="445" spans="1:6" hidden="1" outlineLevel="2">
      <c r="A445" s="224"/>
      <c r="B445" s="224"/>
      <c r="C445" s="224"/>
      <c r="D445" s="230"/>
      <c r="E445" s="224"/>
      <c r="F445" s="224"/>
    </row>
    <row r="446" spans="1:6" hidden="1" outlineLevel="2">
      <c r="A446" s="141"/>
      <c r="B446" s="141"/>
      <c r="C446" s="141"/>
      <c r="D446" s="141"/>
      <c r="E446" s="140"/>
      <c r="F446" s="141"/>
    </row>
    <row r="447" spans="1:6" hidden="1" outlineLevel="2">
      <c r="A447" s="182" t="s">
        <v>33</v>
      </c>
      <c r="B447" s="182"/>
      <c r="C447" s="182"/>
      <c r="D447" s="210"/>
      <c r="E447" s="182" t="s">
        <v>34</v>
      </c>
      <c r="F447" s="182"/>
    </row>
    <row r="448" spans="1:6" hidden="1" outlineLevel="1" collapsed="1">
      <c r="A448" s="18"/>
      <c r="B448" s="18"/>
      <c r="C448" s="18"/>
      <c r="D448" s="18"/>
      <c r="E448" s="18"/>
      <c r="F448" s="18"/>
    </row>
    <row r="449" spans="1:6" hidden="1" outlineLevel="2">
      <c r="A449" s="183">
        <v>6</v>
      </c>
      <c r="B449" s="183"/>
      <c r="C449" s="183"/>
      <c r="D449" s="183"/>
      <c r="E449" s="183"/>
      <c r="F449" s="183"/>
    </row>
    <row r="450" spans="1:6" hidden="1" outlineLevel="2">
      <c r="A450" s="141"/>
      <c r="B450" s="141"/>
      <c r="C450" s="141"/>
      <c r="D450" s="141"/>
      <c r="E450" s="140"/>
      <c r="F450" s="141"/>
    </row>
    <row r="451" spans="1:6" hidden="1" outlineLevel="2">
      <c r="A451" s="223" t="s">
        <v>60</v>
      </c>
      <c r="B451" s="223"/>
      <c r="C451" s="223"/>
      <c r="D451" s="229"/>
      <c r="E451" s="223" t="s">
        <v>61</v>
      </c>
      <c r="F451" s="223"/>
    </row>
    <row r="452" spans="1:6" hidden="1" outlineLevel="2">
      <c r="A452" s="224"/>
      <c r="B452" s="224"/>
      <c r="C452" s="224"/>
      <c r="D452" s="230"/>
      <c r="E452" s="224"/>
      <c r="F452" s="224"/>
    </row>
    <row r="453" spans="1:6" hidden="1" outlineLevel="2">
      <c r="A453" s="141"/>
      <c r="B453" s="141"/>
      <c r="C453" s="141"/>
      <c r="D453" s="141"/>
      <c r="E453" s="140"/>
      <c r="F453" s="141"/>
    </row>
    <row r="454" spans="1:6" hidden="1" outlineLevel="2">
      <c r="A454" s="182" t="s">
        <v>33</v>
      </c>
      <c r="B454" s="182"/>
      <c r="C454" s="182"/>
      <c r="D454" s="210"/>
      <c r="E454" s="182" t="s">
        <v>34</v>
      </c>
      <c r="F454" s="182"/>
    </row>
    <row r="455" spans="1:6" hidden="1" outlineLevel="1" collapsed="1">
      <c r="A455" s="18"/>
      <c r="B455" s="18"/>
      <c r="C455" s="18"/>
      <c r="D455" s="18"/>
      <c r="E455" s="18"/>
      <c r="F455" s="18"/>
    </row>
    <row r="456" spans="1:6" hidden="1" outlineLevel="2">
      <c r="A456" s="183">
        <v>7</v>
      </c>
      <c r="B456" s="183"/>
      <c r="C456" s="183"/>
      <c r="D456" s="183"/>
      <c r="E456" s="183"/>
      <c r="F456" s="183"/>
    </row>
    <row r="457" spans="1:6" hidden="1" outlineLevel="2">
      <c r="A457" s="141"/>
      <c r="B457" s="141"/>
      <c r="C457" s="141"/>
      <c r="D457" s="141"/>
      <c r="E457" s="140"/>
      <c r="F457" s="141"/>
    </row>
    <row r="458" spans="1:6" hidden="1" outlineLevel="2">
      <c r="A458" s="223" t="s">
        <v>60</v>
      </c>
      <c r="B458" s="223"/>
      <c r="C458" s="223"/>
      <c r="D458" s="229"/>
      <c r="E458" s="223" t="s">
        <v>61</v>
      </c>
      <c r="F458" s="223"/>
    </row>
    <row r="459" spans="1:6" hidden="1" outlineLevel="2">
      <c r="A459" s="224"/>
      <c r="B459" s="224"/>
      <c r="C459" s="224"/>
      <c r="D459" s="230"/>
      <c r="E459" s="224"/>
      <c r="F459" s="224"/>
    </row>
    <row r="460" spans="1:6" hidden="1" outlineLevel="2">
      <c r="A460" s="141"/>
      <c r="B460" s="141"/>
      <c r="C460" s="141"/>
      <c r="D460" s="141"/>
      <c r="E460" s="140"/>
      <c r="F460" s="141"/>
    </row>
    <row r="461" spans="1:6" hidden="1" outlineLevel="2">
      <c r="A461" s="182" t="s">
        <v>33</v>
      </c>
      <c r="B461" s="182"/>
      <c r="C461" s="182"/>
      <c r="D461" s="210"/>
      <c r="E461" s="182" t="s">
        <v>34</v>
      </c>
      <c r="F461" s="182"/>
    </row>
    <row r="462" spans="1:6" hidden="1" outlineLevel="1" collapsed="1">
      <c r="A462" s="18"/>
      <c r="B462" s="18"/>
      <c r="C462" s="18"/>
      <c r="D462" s="18"/>
      <c r="E462" s="18"/>
      <c r="F462" s="18"/>
    </row>
    <row r="463" spans="1:6" hidden="1" outlineLevel="2">
      <c r="A463" s="183">
        <v>8</v>
      </c>
      <c r="B463" s="183"/>
      <c r="C463" s="183"/>
      <c r="D463" s="183"/>
      <c r="E463" s="183"/>
      <c r="F463" s="183"/>
    </row>
    <row r="464" spans="1:6" hidden="1" outlineLevel="2">
      <c r="A464" s="141"/>
      <c r="B464" s="141"/>
      <c r="C464" s="141"/>
      <c r="D464" s="141"/>
      <c r="E464" s="140"/>
      <c r="F464" s="141"/>
    </row>
    <row r="465" spans="1:6" hidden="1" outlineLevel="2">
      <c r="A465" s="223" t="s">
        <v>60</v>
      </c>
      <c r="B465" s="223"/>
      <c r="C465" s="223"/>
      <c r="D465" s="229"/>
      <c r="E465" s="223" t="s">
        <v>61</v>
      </c>
      <c r="F465" s="223"/>
    </row>
    <row r="466" spans="1:6" hidden="1" outlineLevel="2">
      <c r="A466" s="224"/>
      <c r="B466" s="224"/>
      <c r="C466" s="224"/>
      <c r="D466" s="230"/>
      <c r="E466" s="224"/>
      <c r="F466" s="224"/>
    </row>
    <row r="467" spans="1:6" hidden="1" outlineLevel="2">
      <c r="A467" s="141"/>
      <c r="B467" s="141"/>
      <c r="C467" s="141"/>
      <c r="D467" s="141"/>
      <c r="E467" s="140"/>
      <c r="F467" s="141"/>
    </row>
    <row r="468" spans="1:6" hidden="1" outlineLevel="2">
      <c r="A468" s="182" t="s">
        <v>33</v>
      </c>
      <c r="B468" s="182"/>
      <c r="C468" s="182"/>
      <c r="D468" s="210"/>
      <c r="E468" s="182" t="s">
        <v>34</v>
      </c>
      <c r="F468" s="182"/>
    </row>
    <row r="469" spans="1:6" hidden="1" outlineLevel="1" collapsed="1">
      <c r="A469" s="18"/>
      <c r="B469" s="18"/>
      <c r="C469" s="18"/>
      <c r="D469" s="18"/>
      <c r="E469" s="18"/>
      <c r="F469" s="18"/>
    </row>
    <row r="470" spans="1:6" hidden="1" outlineLevel="2">
      <c r="A470" s="183">
        <v>9</v>
      </c>
      <c r="B470" s="183"/>
      <c r="C470" s="183"/>
      <c r="D470" s="183"/>
      <c r="E470" s="183"/>
      <c r="F470" s="183"/>
    </row>
    <row r="471" spans="1:6" hidden="1" outlineLevel="2">
      <c r="A471" s="141"/>
      <c r="B471" s="141"/>
      <c r="C471" s="141"/>
      <c r="D471" s="141"/>
      <c r="E471" s="140"/>
      <c r="F471" s="141"/>
    </row>
    <row r="472" spans="1:6" hidden="1" outlineLevel="2">
      <c r="A472" s="223" t="s">
        <v>60</v>
      </c>
      <c r="B472" s="223"/>
      <c r="C472" s="223"/>
      <c r="D472" s="229"/>
      <c r="E472" s="223" t="s">
        <v>61</v>
      </c>
      <c r="F472" s="223"/>
    </row>
    <row r="473" spans="1:6" hidden="1" outlineLevel="2">
      <c r="A473" s="224"/>
      <c r="B473" s="224"/>
      <c r="C473" s="224"/>
      <c r="D473" s="230"/>
      <c r="E473" s="224"/>
      <c r="F473" s="224"/>
    </row>
    <row r="474" spans="1:6" hidden="1" outlineLevel="2">
      <c r="A474" s="141"/>
      <c r="B474" s="141"/>
      <c r="C474" s="141"/>
      <c r="D474" s="141"/>
      <c r="E474" s="140"/>
      <c r="F474" s="141"/>
    </row>
    <row r="475" spans="1:6" hidden="1" outlineLevel="2">
      <c r="A475" s="182" t="s">
        <v>33</v>
      </c>
      <c r="B475" s="182"/>
      <c r="C475" s="182"/>
      <c r="D475" s="210"/>
      <c r="E475" s="182" t="s">
        <v>34</v>
      </c>
      <c r="F475" s="182"/>
    </row>
    <row r="476" spans="1:6" hidden="1" outlineLevel="1" collapsed="1">
      <c r="A476" s="18"/>
      <c r="B476" s="18"/>
      <c r="C476" s="18"/>
      <c r="D476" s="18"/>
      <c r="E476" s="18"/>
      <c r="F476" s="18"/>
    </row>
    <row r="477" spans="1:6" hidden="1" outlineLevel="2">
      <c r="A477" s="183">
        <v>10</v>
      </c>
      <c r="B477" s="183"/>
      <c r="C477" s="183"/>
      <c r="D477" s="183"/>
      <c r="E477" s="183"/>
      <c r="F477" s="183"/>
    </row>
    <row r="478" spans="1:6" hidden="1" outlineLevel="2">
      <c r="A478" s="141"/>
      <c r="B478" s="141"/>
      <c r="C478" s="141"/>
      <c r="D478" s="141"/>
      <c r="E478" s="140"/>
      <c r="F478" s="141"/>
    </row>
    <row r="479" spans="1:6" hidden="1" outlineLevel="2">
      <c r="A479" s="223" t="s">
        <v>60</v>
      </c>
      <c r="B479" s="223"/>
      <c r="C479" s="223"/>
      <c r="D479" s="229"/>
      <c r="E479" s="223" t="s">
        <v>61</v>
      </c>
      <c r="F479" s="223"/>
    </row>
    <row r="480" spans="1:6" hidden="1" outlineLevel="2">
      <c r="A480" s="224"/>
      <c r="B480" s="224"/>
      <c r="C480" s="224"/>
      <c r="D480" s="230"/>
      <c r="E480" s="224"/>
      <c r="F480" s="224"/>
    </row>
    <row r="481" spans="1:6" hidden="1" outlineLevel="2">
      <c r="A481" s="141"/>
      <c r="B481" s="141"/>
      <c r="C481" s="141"/>
      <c r="D481" s="141"/>
      <c r="E481" s="140"/>
      <c r="F481" s="141"/>
    </row>
    <row r="482" spans="1:6" hidden="1" outlineLevel="2">
      <c r="A482" s="182" t="s">
        <v>33</v>
      </c>
      <c r="B482" s="182"/>
      <c r="C482" s="182"/>
      <c r="D482" s="210"/>
      <c r="E482" s="182" t="s">
        <v>34</v>
      </c>
      <c r="F482" s="182"/>
    </row>
    <row r="483" spans="1:6" hidden="1" outlineLevel="2">
      <c r="A483" s="18"/>
      <c r="B483" s="18"/>
      <c r="C483" s="18"/>
      <c r="D483" s="18"/>
      <c r="E483" s="18"/>
      <c r="F483" s="18"/>
    </row>
    <row r="484" spans="1:6" hidden="1" outlineLevel="2">
      <c r="A484" s="18"/>
      <c r="B484" s="18"/>
      <c r="C484" s="18"/>
      <c r="D484" s="18"/>
      <c r="E484" s="18"/>
      <c r="F484" s="18"/>
    </row>
    <row r="485" spans="1:6" ht="28.35" customHeight="1" collapsed="1">
      <c r="A485" s="262" t="s">
        <v>35</v>
      </c>
      <c r="B485" s="262"/>
      <c r="C485" s="262"/>
      <c r="D485" s="262"/>
      <c r="E485" s="262"/>
      <c r="F485" s="262"/>
    </row>
    <row r="486" spans="1:6" ht="15.9" customHeight="1">
      <c r="A486" s="160"/>
      <c r="B486" s="160"/>
      <c r="C486" s="160"/>
      <c r="D486" s="160"/>
      <c r="E486" s="160"/>
      <c r="F486" s="160"/>
    </row>
    <row r="487" spans="1:6" ht="28.5" customHeight="1">
      <c r="A487" s="206" t="s">
        <v>72</v>
      </c>
      <c r="B487" s="206"/>
      <c r="C487" s="206"/>
      <c r="D487" s="206"/>
      <c r="E487" s="206"/>
      <c r="F487" s="206"/>
    </row>
    <row r="488" spans="1:6" ht="15.9" customHeight="1">
      <c r="A488" s="160"/>
      <c r="B488" s="160"/>
      <c r="C488" s="160"/>
      <c r="D488" s="160"/>
      <c r="E488" s="160"/>
      <c r="F488" s="160"/>
    </row>
    <row r="489" spans="1:6">
      <c r="A489" s="206" t="s">
        <v>36</v>
      </c>
      <c r="B489" s="206"/>
      <c r="C489" s="206"/>
      <c r="D489" s="206"/>
      <c r="E489" s="206"/>
      <c r="F489" s="206"/>
    </row>
    <row r="490" spans="1:6" ht="28.35" customHeight="1">
      <c r="A490" s="262" t="s">
        <v>37</v>
      </c>
      <c r="B490" s="262"/>
      <c r="C490" s="262"/>
      <c r="D490" s="262"/>
      <c r="E490" s="262"/>
      <c r="F490" s="262"/>
    </row>
    <row r="491" spans="1:6" ht="15.9" customHeight="1">
      <c r="A491" s="221"/>
      <c r="B491" s="221"/>
      <c r="C491" s="221"/>
      <c r="D491" s="221"/>
      <c r="E491" s="220"/>
      <c r="F491" s="221"/>
    </row>
    <row r="492" spans="1:6" s="11" customFormat="1" ht="26.25" customHeight="1">
      <c r="A492" s="253" t="s">
        <v>38</v>
      </c>
      <c r="B492" s="253"/>
      <c r="C492" s="253"/>
      <c r="D492" s="254"/>
      <c r="E492" s="253" t="s">
        <v>62</v>
      </c>
      <c r="F492" s="253"/>
    </row>
    <row r="493" spans="1:6" ht="15.9" customHeight="1">
      <c r="A493" s="205"/>
      <c r="B493" s="205"/>
      <c r="C493" s="205"/>
      <c r="D493" s="205"/>
      <c r="E493" s="204"/>
      <c r="F493" s="205"/>
    </row>
    <row r="494" spans="1:6" ht="20.25" customHeight="1">
      <c r="A494" s="255" t="s">
        <v>63</v>
      </c>
      <c r="B494" s="255"/>
      <c r="C494" s="255"/>
      <c r="D494" s="256"/>
      <c r="E494" s="259" t="s">
        <v>64</v>
      </c>
      <c r="F494" s="253"/>
    </row>
    <row r="495" spans="1:6" ht="21" customHeight="1">
      <c r="A495" s="257"/>
      <c r="B495" s="257"/>
      <c r="C495" s="257"/>
      <c r="D495" s="258"/>
      <c r="E495" s="260"/>
      <c r="F495" s="261"/>
    </row>
    <row r="496" spans="1:6" ht="28.35" customHeight="1">
      <c r="A496" s="262" t="s">
        <v>39</v>
      </c>
      <c r="B496" s="262"/>
      <c r="C496" s="262"/>
      <c r="D496" s="262"/>
      <c r="E496" s="262"/>
      <c r="F496" s="262"/>
    </row>
    <row r="497" spans="1:6" ht="15.9" customHeight="1">
      <c r="A497" s="190"/>
      <c r="B497" s="190"/>
      <c r="C497" s="238"/>
      <c r="D497" s="240"/>
      <c r="E497" s="241"/>
      <c r="F497" s="241"/>
    </row>
    <row r="498" spans="1:6" s="11" customFormat="1">
      <c r="A498" s="188" t="s">
        <v>40</v>
      </c>
      <c r="B498" s="188"/>
      <c r="C498" s="225"/>
      <c r="D498" s="178" t="s">
        <v>68</v>
      </c>
      <c r="E498" s="163"/>
      <c r="F498" s="163"/>
    </row>
    <row r="499" spans="1:6" ht="15.9" customHeight="1">
      <c r="A499" s="190"/>
      <c r="B499" s="190"/>
      <c r="C499" s="238"/>
      <c r="D499" s="239"/>
      <c r="E499" s="190"/>
      <c r="F499" s="190"/>
    </row>
    <row r="500" spans="1:6">
      <c r="A500" s="188" t="s">
        <v>41</v>
      </c>
      <c r="B500" s="188"/>
      <c r="C500" s="225"/>
      <c r="D500" s="178" t="s">
        <v>67</v>
      </c>
      <c r="E500" s="163"/>
      <c r="F500" s="163"/>
    </row>
    <row r="501" spans="1:6" ht="15.9" customHeight="1">
      <c r="A501" s="190"/>
      <c r="B501" s="190"/>
      <c r="C501" s="238"/>
      <c r="D501" s="240"/>
      <c r="E501" s="241"/>
      <c r="F501" s="241"/>
    </row>
    <row r="502" spans="1:6">
      <c r="A502" s="188" t="s">
        <v>65</v>
      </c>
      <c r="B502" s="188"/>
      <c r="C502" s="225"/>
      <c r="D502" s="178" t="s">
        <v>66</v>
      </c>
      <c r="E502" s="163"/>
      <c r="F502" s="163"/>
    </row>
    <row r="503" spans="1:6">
      <c r="A503" s="208"/>
      <c r="B503" s="208"/>
      <c r="C503" s="242"/>
      <c r="D503" s="171"/>
      <c r="E503" s="243"/>
      <c r="F503" s="243"/>
    </row>
    <row r="504" spans="1:6" ht="28.35" customHeight="1" thickBot="1">
      <c r="A504" s="262" t="s">
        <v>42</v>
      </c>
      <c r="B504" s="262"/>
      <c r="C504" s="262"/>
      <c r="D504" s="262"/>
      <c r="E504" s="262"/>
      <c r="F504" s="262"/>
    </row>
    <row r="505" spans="1:6" s="30" customFormat="1" ht="48.75" customHeight="1" thickBot="1">
      <c r="A505" s="247" t="str">
        <f>$A$12</f>
        <v>Компания и Адрес Отправителя</v>
      </c>
      <c r="B505" s="263"/>
      <c r="C505" s="263"/>
      <c r="D505" s="248"/>
      <c r="E505" s="247" t="str">
        <f>$A$404</f>
        <v>Оргазнизация 1 Адрес 7</v>
      </c>
      <c r="F505" s="248"/>
    </row>
    <row r="506" spans="1:6" ht="24" customHeight="1">
      <c r="A506" s="264" t="s">
        <v>96</v>
      </c>
      <c r="B506" s="192"/>
      <c r="C506" s="192"/>
      <c r="D506" s="265"/>
      <c r="E506" s="251" t="s">
        <v>96</v>
      </c>
      <c r="F506" s="158"/>
    </row>
    <row r="507" spans="1:6" s="13" customFormat="1" ht="24" customHeight="1">
      <c r="A507" s="19" t="s">
        <v>3</v>
      </c>
      <c r="B507" s="20">
        <f ca="1">E6</f>
        <v>42190</v>
      </c>
      <c r="C507" s="21" t="s">
        <v>89</v>
      </c>
      <c r="D507" s="22"/>
      <c r="E507" s="21" t="s">
        <v>3</v>
      </c>
      <c r="F507" s="21" t="s">
        <v>89</v>
      </c>
    </row>
    <row r="508" spans="1:6" ht="30" customHeight="1">
      <c r="A508" s="163" t="s">
        <v>43</v>
      </c>
      <c r="B508" s="163"/>
      <c r="C508" s="163"/>
      <c r="D508" s="161"/>
      <c r="E508" s="178" t="s">
        <v>44</v>
      </c>
      <c r="F508" s="163"/>
    </row>
    <row r="509" spans="1:6" ht="33" customHeight="1">
      <c r="A509" s="262" t="s">
        <v>45</v>
      </c>
      <c r="B509" s="262"/>
      <c r="C509" s="262"/>
      <c r="D509" s="262"/>
      <c r="E509" s="262"/>
      <c r="F509" s="262"/>
    </row>
    <row r="510" spans="1:6">
      <c r="A510" s="249" t="s">
        <v>46</v>
      </c>
      <c r="B510" s="181"/>
      <c r="C510" s="250"/>
      <c r="D510" s="249" t="s">
        <v>69</v>
      </c>
      <c r="E510" s="181"/>
      <c r="F510" s="252" t="s">
        <v>47</v>
      </c>
    </row>
    <row r="511" spans="1:6">
      <c r="A511" s="251"/>
      <c r="B511" s="157"/>
      <c r="C511" s="158"/>
      <c r="D511" s="251"/>
      <c r="E511" s="157"/>
      <c r="F511" s="252"/>
    </row>
    <row r="512" spans="1:6" ht="15.9" customHeight="1">
      <c r="A512" s="235"/>
      <c r="B512" s="236"/>
      <c r="C512" s="237"/>
      <c r="D512" s="235"/>
      <c r="E512" s="236"/>
      <c r="F512" s="44"/>
    </row>
    <row r="513" spans="1:6" ht="15.9" customHeight="1">
      <c r="A513" s="235"/>
      <c r="B513" s="236"/>
      <c r="C513" s="237"/>
      <c r="D513" s="235"/>
      <c r="E513" s="236"/>
      <c r="F513" s="44"/>
    </row>
    <row r="514" spans="1:6" ht="15.9" customHeight="1">
      <c r="A514" s="235"/>
      <c r="B514" s="236"/>
      <c r="C514" s="237"/>
      <c r="D514" s="235"/>
      <c r="E514" s="236"/>
      <c r="F514" s="44"/>
    </row>
    <row r="515" spans="1:6" s="23" customFormat="1" ht="13.8"/>
    <row r="516" spans="1:6" s="23" customFormat="1" ht="13.8"/>
    <row r="518" spans="1:6" s="24" customFormat="1" ht="22.5" customHeight="1"/>
    <row r="519" spans="1:6" s="23" customFormat="1" ht="18" customHeight="1"/>
    <row r="520" spans="1:6" s="6" customFormat="1">
      <c r="A520" s="234" t="s">
        <v>91</v>
      </c>
      <c r="B520" s="234"/>
      <c r="C520" s="234"/>
      <c r="D520" s="234"/>
      <c r="E520" s="234"/>
      <c r="F520" s="234"/>
    </row>
    <row r="521" spans="1:6" s="6" customFormat="1">
      <c r="A521" s="234" t="s">
        <v>90</v>
      </c>
      <c r="B521" s="234"/>
      <c r="C521" s="234"/>
      <c r="D521" s="234"/>
      <c r="E521" s="234"/>
      <c r="F521" s="234"/>
    </row>
    <row r="522" spans="1:6" s="6" customFormat="1">
      <c r="A522" s="108" t="s">
        <v>92</v>
      </c>
      <c r="B522" s="108" t="s">
        <v>93</v>
      </c>
      <c r="C522" s="108" t="s">
        <v>93</v>
      </c>
      <c r="D522" s="108" t="s">
        <v>93</v>
      </c>
      <c r="E522" s="108" t="s">
        <v>93</v>
      </c>
      <c r="F522" s="108" t="s">
        <v>93</v>
      </c>
    </row>
    <row r="523" spans="1:6" s="6" customFormat="1">
      <c r="A523" s="28" t="s">
        <v>94</v>
      </c>
      <c r="B523" s="109" t="str">
        <f>IF(ISNUMBER(Р4!P2)=FALSE,"",Р4!P2) &amp; IF(ISNUMBER(Р4!P2)=FALSE,"",", ")</f>
        <v/>
      </c>
      <c r="C523" s="109" t="str">
        <f>IF(ISNUMBER(Р4!R2)=FALSE,"",Р4!R2)&amp;IF(ISNUMBER(Р4!R2)=FALSE,"",",")</f>
        <v/>
      </c>
      <c r="D523" s="109" t="str">
        <f>IF(ISNUMBER(Р4!T2)=FALSE,"",Р4!T2)&amp;IF(ISNUMBER(Р4!T2)=FALSE,"",",")</f>
        <v/>
      </c>
      <c r="E523" s="109" t="str">
        <f>IF(ISNUMBER(Р4!V2)=FALSE,"",Р4!V2)&amp;IF(ISNUMBER(Р4!V2)=FALSE,"",",")</f>
        <v/>
      </c>
      <c r="F523" s="109" t="str">
        <f>IF(ISNUMBER(Р4!X2)=FALSE,"",Р4!X2)&amp;IF(ISNUMBER(Р4!X2)=FALSE,"",",")</f>
        <v/>
      </c>
    </row>
    <row r="524" spans="1:6">
      <c r="A524" s="6"/>
      <c r="B524" s="109" t="str">
        <f>IF(ISNUMBER(Р4!P3)=FALSE,"",Р4!P3) &amp; IF(ISNUMBER(Р4!P3)=FALSE,"",", ")</f>
        <v/>
      </c>
      <c r="C524" s="109" t="str">
        <f>IF(ISNUMBER(Р4!R3)=FALSE,"",Р4!R3)&amp;IF(ISNUMBER(Р4!R3)=FALSE,"",",")</f>
        <v/>
      </c>
      <c r="D524" s="109" t="str">
        <f>IF(ISNUMBER(Р4!T3)=FALSE,"",Р4!T3)&amp;IF(ISNUMBER(Р4!T3)=FALSE,"",",")</f>
        <v/>
      </c>
      <c r="E524" s="109" t="str">
        <f>IF(ISNUMBER(Р4!V3)=FALSE,"",Р4!V3)&amp;IF(ISNUMBER(Р4!V3)=FALSE,"",",")</f>
        <v/>
      </c>
      <c r="F524" s="109" t="str">
        <f>IF(ISNUMBER(Р4!X3)=FALSE,"",Р4!X3)&amp;IF(ISNUMBER(Р4!X3)=FALSE,"",",")</f>
        <v/>
      </c>
    </row>
    <row r="525" spans="1:6">
      <c r="A525" s="6"/>
      <c r="B525" s="109" t="str">
        <f>IF(ISNUMBER(Р4!P4)=FALSE,"",Р4!P4) &amp; IF(ISNUMBER(Р4!P4)=FALSE,"",", ")</f>
        <v/>
      </c>
      <c r="C525" s="109" t="str">
        <f>IF(ISNUMBER(Р4!R4)=FALSE,"",Р4!R4)&amp;IF(ISNUMBER(Р4!R4)=FALSE,"",",")</f>
        <v/>
      </c>
      <c r="D525" s="109" t="str">
        <f>IF(ISNUMBER(Р4!T4)=FALSE,"",Р4!T4)&amp;IF(ISNUMBER(Р4!T4)=FALSE,"",",")</f>
        <v/>
      </c>
      <c r="E525" s="109" t="str">
        <f>IF(ISNUMBER(Р4!V4)=FALSE,"",Р4!V4)&amp;IF(ISNUMBER(Р4!V4)=FALSE,"",",")</f>
        <v/>
      </c>
      <c r="F525" s="109" t="str">
        <f>IF(ISNUMBER(Р4!X4)=FALSE,"",Р4!X4)&amp;IF(ISNUMBER(Р4!X4)=FALSE,"",",")</f>
        <v/>
      </c>
    </row>
    <row r="526" spans="1:6">
      <c r="A526" s="6"/>
      <c r="B526" s="109" t="str">
        <f>IF(ISNUMBER(Р4!P5)=FALSE,"",Р4!P5) &amp; IF(ISNUMBER(Р4!P5)=FALSE,"",", ")</f>
        <v/>
      </c>
      <c r="C526" s="109" t="str">
        <f>IF(ISNUMBER(Р4!R5)=FALSE,"",Р4!R5)&amp;IF(ISNUMBER(Р4!R5)=FALSE,"",",")</f>
        <v/>
      </c>
      <c r="D526" s="109" t="str">
        <f>IF(ISNUMBER(Р4!T5)=FALSE,"",Р4!T5)&amp;IF(ISNUMBER(Р4!T5)=FALSE,"",",")</f>
        <v/>
      </c>
      <c r="E526" s="109" t="str">
        <f>IF(ISNUMBER(Р4!V5)=FALSE,"",Р4!V5)&amp;IF(ISNUMBER(Р4!V5)=FALSE,"",",")</f>
        <v/>
      </c>
      <c r="F526" s="109" t="str">
        <f>IF(ISNUMBER(Р4!X5)=FALSE,"",Р4!X5)&amp;IF(ISNUMBER(Р4!X5)=FALSE,"",",")</f>
        <v/>
      </c>
    </row>
    <row r="527" spans="1:6">
      <c r="A527" s="6"/>
      <c r="B527" s="109" t="str">
        <f>IF(ISNUMBER(Р4!P6)=FALSE,"",Р4!P6) &amp; IF(ISNUMBER(Р4!P6)=FALSE,"",", ")</f>
        <v/>
      </c>
      <c r="C527" s="109" t="str">
        <f>IF(ISNUMBER(Р4!R6)=FALSE,"",Р4!R6)&amp;IF(ISNUMBER(Р4!R6)=FALSE,"",",")</f>
        <v/>
      </c>
      <c r="D527" s="109" t="str">
        <f>IF(ISNUMBER(Р4!T6)=FALSE,"",Р4!T6)&amp;IF(ISNUMBER(Р4!T6)=FALSE,"",",")</f>
        <v/>
      </c>
      <c r="E527" s="109" t="str">
        <f>IF(ISNUMBER(Р4!V6)=FALSE,"",Р4!V6)&amp;IF(ISNUMBER(Р4!V6)=FALSE,"",",")</f>
        <v/>
      </c>
      <c r="F527" s="109" t="str">
        <f>IF(ISNUMBER(Р4!X6)=FALSE,"",Р4!X6)&amp;IF(ISNUMBER(Р4!X6)=FALSE,"",",")</f>
        <v/>
      </c>
    </row>
    <row r="528" spans="1:6">
      <c r="A528" s="6"/>
      <c r="B528" s="109" t="str">
        <f>IF(ISNUMBER(Р4!P7)=FALSE,"",Р4!P7) &amp; IF(ISNUMBER(Р4!P7)=FALSE,"",", ")</f>
        <v/>
      </c>
      <c r="C528" s="109" t="str">
        <f>IF(ISNUMBER(Р4!R7)=FALSE,"",Р4!R7)&amp;IF(ISNUMBER(Р4!R7)=FALSE,"",",")</f>
        <v/>
      </c>
      <c r="D528" s="109" t="str">
        <f>IF(ISNUMBER(Р4!T7)=FALSE,"",Р4!T7)&amp;IF(ISNUMBER(Р4!T7)=FALSE,"",",")</f>
        <v/>
      </c>
      <c r="E528" s="109" t="str">
        <f>IF(ISNUMBER(Р4!V7)=FALSE,"",Р4!V7)&amp;IF(ISNUMBER(Р4!V7)=FALSE,"",",")</f>
        <v/>
      </c>
      <c r="F528" s="109" t="str">
        <f>IF(ISNUMBER(Р4!X7)=FALSE,"",Р4!X7)&amp;IF(ISNUMBER(Р4!X7)=FALSE,"",",")</f>
        <v/>
      </c>
    </row>
    <row r="529" spans="1:6">
      <c r="A529" s="6"/>
      <c r="B529" s="109" t="str">
        <f>IF(ISNUMBER(Р4!P8)=FALSE,"",Р4!P8) &amp; IF(ISNUMBER(Р4!P8)=FALSE,"",", ")</f>
        <v/>
      </c>
      <c r="C529" s="109" t="str">
        <f>IF(ISNUMBER(Р4!R8)=FALSE,"",Р4!R8)&amp;IF(ISNUMBER(Р4!R8)=FALSE,"",",")</f>
        <v/>
      </c>
      <c r="D529" s="109" t="str">
        <f>IF(ISNUMBER(Р4!T8)=FALSE,"",Р4!T8)&amp;IF(ISNUMBER(Р4!T8)=FALSE,"",",")</f>
        <v/>
      </c>
      <c r="E529" s="109" t="str">
        <f>IF(ISNUMBER(Р4!V8)=FALSE,"",Р4!V8)&amp;IF(ISNUMBER(Р4!V8)=FALSE,"",",")</f>
        <v/>
      </c>
      <c r="F529" s="109" t="str">
        <f>IF(ISNUMBER(Р4!X8)=FALSE,"",Р4!X8)&amp;IF(ISNUMBER(Р4!X8)=FALSE,"",",")</f>
        <v/>
      </c>
    </row>
    <row r="530" spans="1:6">
      <c r="A530" s="6"/>
      <c r="B530" s="109" t="str">
        <f>IF(ISNUMBER(Р4!P9)=FALSE,"",Р4!P9) &amp; IF(ISNUMBER(Р4!P9)=FALSE,"",", ")</f>
        <v/>
      </c>
      <c r="C530" s="109" t="str">
        <f>IF(ISNUMBER(Р4!R9)=FALSE,"",Р4!R9)&amp;IF(ISNUMBER(Р4!R9)=FALSE,"",",")</f>
        <v/>
      </c>
      <c r="D530" s="109" t="str">
        <f>IF(ISNUMBER(Р4!T9)=FALSE,"",Р4!T9)&amp;IF(ISNUMBER(Р4!T9)=FALSE,"",",")</f>
        <v/>
      </c>
      <c r="E530" s="109" t="str">
        <f>IF(ISNUMBER(Р4!V9)=FALSE,"",Р4!V9)&amp;IF(ISNUMBER(Р4!V9)=FALSE,"",",")</f>
        <v/>
      </c>
      <c r="F530" s="109" t="str">
        <f>IF(ISNUMBER(Р4!X9)=FALSE,"",Р4!X9)&amp;IF(ISNUMBER(Р4!X9)=FALSE,"",",")</f>
        <v/>
      </c>
    </row>
    <row r="531" spans="1:6">
      <c r="A531" s="6"/>
      <c r="B531" s="109" t="str">
        <f>IF(ISNUMBER(Р4!P10)=FALSE,"",Р4!P10) &amp; IF(ISNUMBER(Р4!P10)=FALSE,"",", ")</f>
        <v/>
      </c>
      <c r="C531" s="109" t="str">
        <f>IF(ISNUMBER(Р4!R10)=FALSE,"",Р4!R10)&amp;IF(ISNUMBER(Р4!R10)=FALSE,"",",")</f>
        <v/>
      </c>
      <c r="D531" s="109" t="str">
        <f>IF(ISNUMBER(Р4!T10)=FALSE,"",Р4!T10)&amp;IF(ISNUMBER(Р4!T10)=FALSE,"",",")</f>
        <v/>
      </c>
      <c r="E531" s="109" t="str">
        <f>IF(ISNUMBER(Р4!V10)=FALSE,"",Р4!V10)&amp;IF(ISNUMBER(Р4!V10)=FALSE,"",",")</f>
        <v/>
      </c>
      <c r="F531" s="109" t="str">
        <f>IF(ISNUMBER(Р4!X10)=FALSE,"",Р4!X10)&amp;IF(ISNUMBER(Р4!X10)=FALSE,"",",")</f>
        <v/>
      </c>
    </row>
    <row r="532" spans="1:6">
      <c r="A532" s="6"/>
      <c r="B532" s="109" t="str">
        <f>IF(ISNUMBER(Р4!P11)=FALSE,"",Р4!P11) &amp; IF(ISNUMBER(Р4!P11)=FALSE,"",", ")</f>
        <v/>
      </c>
      <c r="C532" s="109" t="str">
        <f>IF(ISNUMBER(Р4!R11)=FALSE,"",Р4!R11)&amp;IF(ISNUMBER(Р4!R11)=FALSE,"",",")</f>
        <v/>
      </c>
      <c r="D532" s="109" t="str">
        <f>IF(ISNUMBER(Р4!T11)=FALSE,"",Р4!T11)&amp;IF(ISNUMBER(Р4!T11)=FALSE,"",",")</f>
        <v/>
      </c>
      <c r="E532" s="109" t="str">
        <f>IF(ISNUMBER(Р4!V11)=FALSE,"",Р4!V11)&amp;IF(ISNUMBER(Р4!V11)=FALSE,"",",")</f>
        <v/>
      </c>
      <c r="F532" s="109" t="str">
        <f>IF(ISNUMBER(Р4!X11)=FALSE,"",Р4!X11)&amp;IF(ISNUMBER(Р4!X11)=FALSE,"",",")</f>
        <v/>
      </c>
    </row>
    <row r="533" spans="1:6">
      <c r="A533" s="6"/>
      <c r="B533" s="109" t="str">
        <f>IF(ISNUMBER(Р4!P12)=FALSE,"",Р4!P12) &amp; IF(ISNUMBER(Р4!P12)=FALSE,"",", ")</f>
        <v/>
      </c>
      <c r="C533" s="109" t="str">
        <f>IF(ISNUMBER(Р4!R12)=FALSE,"",Р4!R12)&amp;IF(ISNUMBER(Р4!R12)=FALSE,"",",")</f>
        <v/>
      </c>
      <c r="D533" s="109" t="str">
        <f>IF(ISNUMBER(Р4!T12)=FALSE,"",Р4!T12)&amp;IF(ISNUMBER(Р4!T12)=FALSE,"",",")</f>
        <v/>
      </c>
      <c r="E533" s="109" t="str">
        <f>IF(ISNUMBER(Р4!V12)=FALSE,"",Р4!V12)&amp;IF(ISNUMBER(Р4!V12)=FALSE,"",",")</f>
        <v/>
      </c>
      <c r="F533" s="109" t="str">
        <f>IF(ISNUMBER(Р4!X12)=FALSE,"",Р4!X12)&amp;IF(ISNUMBER(Р4!X12)=FALSE,"",",")</f>
        <v/>
      </c>
    </row>
    <row r="534" spans="1:6">
      <c r="A534" s="6"/>
      <c r="B534" s="109" t="str">
        <f>IF(ISNUMBER(Р4!P13)=FALSE,"",Р4!P13) &amp; IF(ISNUMBER(Р4!P13)=FALSE,"",", ")</f>
        <v/>
      </c>
      <c r="C534" s="109" t="str">
        <f>IF(ISNUMBER(Р4!R13)=FALSE,"",Р4!R13)&amp;IF(ISNUMBER(Р4!R13)=FALSE,"",",")</f>
        <v/>
      </c>
      <c r="D534" s="109" t="str">
        <f>IF(ISNUMBER(Р4!T13)=FALSE,"",Р4!T13)&amp;IF(ISNUMBER(Р4!T13)=FALSE,"",",")</f>
        <v/>
      </c>
      <c r="E534" s="109" t="str">
        <f>IF(ISNUMBER(Р4!V13)=FALSE,"",Р4!V13)&amp;IF(ISNUMBER(Р4!V13)=FALSE,"",",")</f>
        <v/>
      </c>
      <c r="F534" s="109" t="str">
        <f>IF(ISNUMBER(Р4!X13)=FALSE,"",Р4!X13)&amp;IF(ISNUMBER(Р4!X13)=FALSE,"",",")</f>
        <v/>
      </c>
    </row>
    <row r="535" spans="1:6">
      <c r="A535" s="6"/>
      <c r="B535" s="109" t="str">
        <f>IF(ISNUMBER(Р4!P14)=FALSE,"",Р4!P14) &amp; IF(ISNUMBER(Р4!P14)=FALSE,"",", ")</f>
        <v/>
      </c>
      <c r="C535" s="109" t="str">
        <f>IF(ISNUMBER(Р4!R14)=FALSE,"",Р4!R14)&amp;IF(ISNUMBER(Р4!R14)=FALSE,"",",")</f>
        <v/>
      </c>
      <c r="D535" s="109" t="str">
        <f>IF(ISNUMBER(Р4!T14)=FALSE,"",Р4!T14)&amp;IF(ISNUMBER(Р4!T14)=FALSE,"",",")</f>
        <v/>
      </c>
      <c r="E535" s="109" t="str">
        <f>IF(ISNUMBER(Р4!V14)=FALSE,"",Р4!V14)&amp;IF(ISNUMBER(Р4!V14)=FALSE,"",",")</f>
        <v/>
      </c>
      <c r="F535" s="109" t="str">
        <f>IF(ISNUMBER(Р4!X14)=FALSE,"",Р4!X14)&amp;IF(ISNUMBER(Р4!X14)=FALSE,"",",")</f>
        <v/>
      </c>
    </row>
    <row r="536" spans="1:6">
      <c r="A536" s="6"/>
      <c r="B536" s="109" t="str">
        <f>IF(ISNUMBER(Р4!P15)=FALSE,"",Р4!P15) &amp; IF(ISNUMBER(Р4!P15)=FALSE,"",", ")</f>
        <v/>
      </c>
      <c r="C536" s="109" t="str">
        <f>IF(ISNUMBER(Р4!R15)=FALSE,"",Р4!R15)&amp;IF(ISNUMBER(Р4!R15)=FALSE,"",",")</f>
        <v/>
      </c>
      <c r="D536" s="109" t="str">
        <f>IF(ISNUMBER(Р4!T15)=FALSE,"",Р4!T15)&amp;IF(ISNUMBER(Р4!T15)=FALSE,"",",")</f>
        <v/>
      </c>
      <c r="E536" s="109" t="str">
        <f>IF(ISNUMBER(Р4!V15)=FALSE,"",Р4!V15)&amp;IF(ISNUMBER(Р4!V15)=FALSE,"",",")</f>
        <v/>
      </c>
      <c r="F536" s="109" t="str">
        <f>IF(ISNUMBER(Р4!X15)=FALSE,"",Р4!X15)&amp;IF(ISNUMBER(Р4!X15)=FALSE,"",",")</f>
        <v/>
      </c>
    </row>
    <row r="537" spans="1:6">
      <c r="A537" s="6"/>
      <c r="B537" s="109" t="str">
        <f>IF(ISNUMBER(Р4!P16)=FALSE,"",Р4!P16) &amp; IF(ISNUMBER(Р4!P16)=FALSE,"",", ")</f>
        <v/>
      </c>
      <c r="C537" s="109" t="str">
        <f>IF(ISNUMBER(Р4!R16)=FALSE,"",Р4!R16)&amp;IF(ISNUMBER(Р4!R16)=FALSE,"",",")</f>
        <v/>
      </c>
      <c r="D537" s="109" t="str">
        <f>IF(ISNUMBER(Р4!T16)=FALSE,"",Р4!T16)&amp;IF(ISNUMBER(Р4!T16)=FALSE,"",",")</f>
        <v/>
      </c>
      <c r="E537" s="109" t="str">
        <f>IF(ISNUMBER(Р4!V16)=FALSE,"",Р4!V16)&amp;IF(ISNUMBER(Р4!V16)=FALSE,"",",")</f>
        <v/>
      </c>
      <c r="F537" s="109" t="str">
        <f>IF(ISNUMBER(Р4!X16)=FALSE,"",Р4!X16)&amp;IF(ISNUMBER(Р4!X16)=FALSE,"",",")</f>
        <v/>
      </c>
    </row>
    <row r="538" spans="1:6">
      <c r="A538" s="6"/>
      <c r="B538" s="109" t="str">
        <f>IF(ISNUMBER(Р4!P17)=FALSE,"",Р4!P17) &amp; IF(ISNUMBER(Р4!P17)=FALSE,"",", ")</f>
        <v/>
      </c>
      <c r="C538" s="109" t="str">
        <f>IF(ISNUMBER(Р4!R17)=FALSE,"",Р4!R17)&amp;IF(ISNUMBER(Р4!R17)=FALSE,"",",")</f>
        <v/>
      </c>
      <c r="D538" s="109" t="str">
        <f>IF(ISNUMBER(Р4!T17)=FALSE,"",Р4!T17)&amp;IF(ISNUMBER(Р4!T17)=FALSE,"",",")</f>
        <v/>
      </c>
      <c r="E538" s="109" t="str">
        <f>IF(ISNUMBER(Р4!V17)=FALSE,"",Р4!V17)&amp;IF(ISNUMBER(Р4!V17)=FALSE,"",",")</f>
        <v/>
      </c>
      <c r="F538" s="109" t="str">
        <f>IF(ISNUMBER(Р4!X17)=FALSE,"",Р4!X17)&amp;IF(ISNUMBER(Р4!X17)=FALSE,"",",")</f>
        <v/>
      </c>
    </row>
    <row r="539" spans="1:6">
      <c r="A539" s="6"/>
      <c r="B539" s="109" t="str">
        <f>IF(ISNUMBER(Р4!P18)=FALSE,"",Р4!P18) &amp; IF(ISNUMBER(Р4!P18)=FALSE,"",", ")</f>
        <v/>
      </c>
      <c r="C539" s="109" t="str">
        <f>IF(ISNUMBER(Р4!R18)=FALSE,"",Р4!R18)&amp;IF(ISNUMBER(Р4!R18)=FALSE,"",",")</f>
        <v/>
      </c>
      <c r="D539" s="109" t="str">
        <f>IF(ISNUMBER(Р4!T18)=FALSE,"",Р4!T18)&amp;IF(ISNUMBER(Р4!T18)=FALSE,"",",")</f>
        <v/>
      </c>
      <c r="E539" s="109" t="str">
        <f>IF(ISNUMBER(Р4!V18)=FALSE,"",Р4!V18)&amp;IF(ISNUMBER(Р4!V18)=FALSE,"",",")</f>
        <v/>
      </c>
      <c r="F539" s="109" t="str">
        <f>IF(ISNUMBER(Р4!X18)=FALSE,"",Р4!X18)&amp;IF(ISNUMBER(Р4!X18)=FALSE,"",",")</f>
        <v/>
      </c>
    </row>
    <row r="540" spans="1:6">
      <c r="A540" s="6"/>
      <c r="B540" s="109" t="str">
        <f>IF(ISNUMBER(Р4!P19)=FALSE,"",Р4!P19) &amp; IF(ISNUMBER(Р4!P19)=FALSE,"",", ")</f>
        <v/>
      </c>
      <c r="C540" s="109" t="str">
        <f>IF(ISNUMBER(Р4!R19)=FALSE,"",Р4!R19)&amp;IF(ISNUMBER(Р4!R19)=FALSE,"",",")</f>
        <v/>
      </c>
      <c r="D540" s="109" t="str">
        <f>IF(ISNUMBER(Р4!T19)=FALSE,"",Р4!T19)&amp;IF(ISNUMBER(Р4!T19)=FALSE,"",",")</f>
        <v/>
      </c>
      <c r="E540" s="109" t="str">
        <f>IF(ISNUMBER(Р4!V19)=FALSE,"",Р4!V19)&amp;IF(ISNUMBER(Р4!V19)=FALSE,"",",")</f>
        <v/>
      </c>
      <c r="F540" s="109" t="str">
        <f>IF(ISNUMBER(Р4!X19)=FALSE,"",Р4!X19)&amp;IF(ISNUMBER(Р4!X19)=FALSE,"",",")</f>
        <v/>
      </c>
    </row>
    <row r="541" spans="1:6">
      <c r="A541" s="6"/>
      <c r="B541" s="109" t="str">
        <f>IF(ISNUMBER(Р4!P20)=FALSE,"",Р4!P20) &amp; IF(ISNUMBER(Р4!P20)=FALSE,"",", ")</f>
        <v/>
      </c>
      <c r="C541" s="109" t="str">
        <f>IF(ISNUMBER(Р4!R20)=FALSE,"",Р4!R20)&amp;IF(ISNUMBER(Р4!R20)=FALSE,"",",")</f>
        <v/>
      </c>
      <c r="D541" s="109" t="str">
        <f>IF(ISNUMBER(Р4!T20)=FALSE,"",Р4!T20)&amp;IF(ISNUMBER(Р4!T20)=FALSE,"",",")</f>
        <v/>
      </c>
      <c r="E541" s="109" t="str">
        <f>IF(ISNUMBER(Р4!V20)=FALSE,"",Р4!V20)&amp;IF(ISNUMBER(Р4!V20)=FALSE,"",",")</f>
        <v/>
      </c>
      <c r="F541" s="109" t="str">
        <f>IF(ISNUMBER(Р4!X20)=FALSE,"",Р4!X20)&amp;IF(ISNUMBER(Р4!X20)=FALSE,"",",")</f>
        <v/>
      </c>
    </row>
    <row r="542" spans="1:6">
      <c r="A542" s="6"/>
      <c r="B542" s="109" t="str">
        <f>IF(ISNUMBER(Р4!P21)=FALSE,"",Р4!P21) &amp; IF(ISNUMBER(Р4!P21)=FALSE,"",", ")</f>
        <v/>
      </c>
      <c r="C542" s="109" t="str">
        <f>IF(ISNUMBER(Р4!R21)=FALSE,"",Р4!R21)&amp;IF(ISNUMBER(Р4!R21)=FALSE,"",",")</f>
        <v/>
      </c>
      <c r="D542" s="109" t="str">
        <f>IF(ISNUMBER(Р4!T21)=FALSE,"",Р4!T21)&amp;IF(ISNUMBER(Р4!T21)=FALSE,"",",")</f>
        <v/>
      </c>
      <c r="E542" s="109" t="str">
        <f>IF(ISNUMBER(Р4!V21)=FALSE,"",Р4!V21)&amp;IF(ISNUMBER(Р4!V21)=FALSE,"",",")</f>
        <v/>
      </c>
      <c r="F542" s="109" t="str">
        <f>IF(ISNUMBER(Р4!X21)=FALSE,"",Р4!X21)&amp;IF(ISNUMBER(Р4!X21)=FALSE,"",",")</f>
        <v/>
      </c>
    </row>
    <row r="543" spans="1:6">
      <c r="A543" s="6"/>
      <c r="B543" s="109" t="str">
        <f>IF(ISNUMBER(Р4!P22)=FALSE,"",Р4!P22) &amp; IF(ISNUMBER(Р4!P22)=FALSE,"",", ")</f>
        <v/>
      </c>
      <c r="C543" s="109" t="str">
        <f>IF(ISNUMBER(Р4!R22)=FALSE,"",Р4!R22)&amp;IF(ISNUMBER(Р4!R22)=FALSE,"",",")</f>
        <v/>
      </c>
      <c r="D543" s="109" t="str">
        <f>IF(ISNUMBER(Р4!T22)=FALSE,"",Р4!T22)&amp;IF(ISNUMBER(Р4!T22)=FALSE,"",",")</f>
        <v/>
      </c>
      <c r="E543" s="109" t="str">
        <f>IF(ISNUMBER(Р4!V22)=FALSE,"",Р4!V22)&amp;IF(ISNUMBER(Р4!V22)=FALSE,"",",")</f>
        <v/>
      </c>
      <c r="F543" s="109" t="str">
        <f>IF(ISNUMBER(Р4!X22)=FALSE,"",Р4!X22)&amp;IF(ISNUMBER(Р4!X22)=FALSE,"",",")</f>
        <v/>
      </c>
    </row>
    <row r="544" spans="1:6">
      <c r="A544" s="6"/>
      <c r="B544" s="109" t="str">
        <f>IF(ISNUMBER(Р4!P23)=FALSE,"",Р4!P23) &amp; IF(ISNUMBER(Р4!P23)=FALSE,"",", ")</f>
        <v/>
      </c>
      <c r="C544" s="109" t="str">
        <f>IF(ISNUMBER(Р4!R23)=FALSE,"",Р4!R23)&amp;IF(ISNUMBER(Р4!R23)=FALSE,"",",")</f>
        <v/>
      </c>
      <c r="D544" s="109" t="str">
        <f>IF(ISNUMBER(Р4!T23)=FALSE,"",Р4!T23)&amp;IF(ISNUMBER(Р4!T23)=FALSE,"",",")</f>
        <v/>
      </c>
      <c r="E544" s="109" t="str">
        <f>IF(ISNUMBER(Р4!V23)=FALSE,"",Р4!V23)&amp;IF(ISNUMBER(Р4!V23)=FALSE,"",",")</f>
        <v/>
      </c>
      <c r="F544" s="109" t="str">
        <f>IF(ISNUMBER(Р4!X23)=FALSE,"",Р4!X23)&amp;IF(ISNUMBER(Р4!X23)=FALSE,"",",")</f>
        <v/>
      </c>
    </row>
    <row r="545" spans="1:6">
      <c r="A545" s="6"/>
      <c r="B545" s="109" t="str">
        <f>IF(ISNUMBER(Р4!P24)=FALSE,"",Р4!P24) &amp; IF(ISNUMBER(Р4!P24)=FALSE,"",", ")</f>
        <v/>
      </c>
      <c r="C545" s="109" t="str">
        <f>IF(ISNUMBER(Р4!R24)=FALSE,"",Р4!R24)&amp;IF(ISNUMBER(Р4!R24)=FALSE,"",",")</f>
        <v/>
      </c>
      <c r="D545" s="109" t="str">
        <f>IF(ISNUMBER(Р4!T24)=FALSE,"",Р4!T24)&amp;IF(ISNUMBER(Р4!T24)=FALSE,"",",")</f>
        <v/>
      </c>
      <c r="E545" s="109" t="str">
        <f>IF(ISNUMBER(Р4!V24)=FALSE,"",Р4!V24)&amp;IF(ISNUMBER(Р4!V24)=FALSE,"",",")</f>
        <v/>
      </c>
      <c r="F545" s="109" t="str">
        <f>IF(ISNUMBER(Р4!X24)=FALSE,"",Р4!X24)&amp;IF(ISNUMBER(Р4!X24)=FALSE,"",",")</f>
        <v/>
      </c>
    </row>
    <row r="546" spans="1:6">
      <c r="A546" s="6"/>
      <c r="B546" s="109" t="str">
        <f>IF(ISNUMBER(Р4!P25)=FALSE,"",Р4!P25) &amp; IF(ISNUMBER(Р4!P25)=FALSE,"",", ")</f>
        <v/>
      </c>
      <c r="C546" s="109" t="str">
        <f>IF(ISNUMBER(Р4!R25)=FALSE,"",Р4!R25)&amp;IF(ISNUMBER(Р4!R25)=FALSE,"",",")</f>
        <v/>
      </c>
      <c r="D546" s="109" t="str">
        <f>IF(ISNUMBER(Р4!T25)=FALSE,"",Р4!T25)&amp;IF(ISNUMBER(Р4!T25)=FALSE,"",",")</f>
        <v/>
      </c>
      <c r="E546" s="109" t="str">
        <f>IF(ISNUMBER(Р4!V25)=FALSE,"",Р4!V25)&amp;IF(ISNUMBER(Р4!V25)=FALSE,"",",")</f>
        <v/>
      </c>
      <c r="F546" s="109" t="str">
        <f>IF(ISNUMBER(Р4!X25)=FALSE,"",Р4!X25)&amp;IF(ISNUMBER(Р4!X25)=FALSE,"",",")</f>
        <v/>
      </c>
    </row>
    <row r="547" spans="1:6">
      <c r="A547" s="6"/>
      <c r="B547" s="109" t="str">
        <f>IF(ISNUMBER(Р4!P26)=FALSE,"",Р4!P26) &amp; IF(ISNUMBER(Р4!P26)=FALSE,"",", ")</f>
        <v/>
      </c>
      <c r="C547" s="109" t="str">
        <f>IF(ISNUMBER(Р4!R26)=FALSE,"",Р4!R26)&amp;IF(ISNUMBER(Р4!R26)=FALSE,"",",")</f>
        <v/>
      </c>
      <c r="D547" s="109" t="str">
        <f>IF(ISNUMBER(Р4!T26)=FALSE,"",Р4!T26)&amp;IF(ISNUMBER(Р4!T26)=FALSE,"",",")</f>
        <v/>
      </c>
      <c r="E547" s="109" t="str">
        <f>IF(ISNUMBER(Р4!V26)=FALSE,"",Р4!V26)&amp;IF(ISNUMBER(Р4!V26)=FALSE,"",",")</f>
        <v/>
      </c>
      <c r="F547" s="109" t="str">
        <f>IF(ISNUMBER(Р4!X26)=FALSE,"",Р4!X26)&amp;IF(ISNUMBER(Р4!X26)=FALSE,"",",")</f>
        <v/>
      </c>
    </row>
    <row r="548" spans="1:6">
      <c r="A548" s="6"/>
      <c r="B548" s="109" t="str">
        <f>IF(ISNUMBER(Р4!P27)=FALSE,"",Р4!P27) &amp; IF(ISNUMBER(Р4!P27)=FALSE,"",", ")</f>
        <v/>
      </c>
      <c r="C548" s="109" t="str">
        <f>IF(ISNUMBER(Р4!R27)=FALSE,"",Р4!R27)&amp;IF(ISNUMBER(Р4!R27)=FALSE,"",",")</f>
        <v/>
      </c>
      <c r="D548" s="109" t="str">
        <f>IF(ISNUMBER(Р4!T27)=FALSE,"",Р4!T27)&amp;IF(ISNUMBER(Р4!T27)=FALSE,"",",")</f>
        <v/>
      </c>
      <c r="E548" s="109" t="str">
        <f>IF(ISNUMBER(Р4!V27)=FALSE,"",Р4!V27)&amp;IF(ISNUMBER(Р4!V27)=FALSE,"",",")</f>
        <v/>
      </c>
      <c r="F548" s="109" t="str">
        <f>IF(ISNUMBER(Р4!X27)=FALSE,"",Р4!X27)&amp;IF(ISNUMBER(Р4!X27)=FALSE,"",",")</f>
        <v/>
      </c>
    </row>
    <row r="549" spans="1:6">
      <c r="A549" s="6"/>
      <c r="B549" s="109" t="str">
        <f>IF(ISNUMBER(Р4!P28)=FALSE,"",Р4!P28) &amp; IF(ISNUMBER(Р4!P28)=FALSE,"",", ")</f>
        <v/>
      </c>
      <c r="C549" s="109" t="str">
        <f>IF(ISNUMBER(Р4!R28)=FALSE,"",Р4!R28)&amp;IF(ISNUMBER(Р4!R28)=FALSE,"",",")</f>
        <v/>
      </c>
      <c r="D549" s="109" t="str">
        <f>IF(ISNUMBER(Р4!T28)=FALSE,"",Р4!T28)&amp;IF(ISNUMBER(Р4!T28)=FALSE,"",",")</f>
        <v/>
      </c>
      <c r="E549" s="109" t="str">
        <f>IF(ISNUMBER(Р4!V28)=FALSE,"",Р4!V28)&amp;IF(ISNUMBER(Р4!V28)=FALSE,"",",")</f>
        <v/>
      </c>
      <c r="F549" s="109" t="str">
        <f>IF(ISNUMBER(Р4!X28)=FALSE,"",Р4!X28)&amp;IF(ISNUMBER(Р4!X28)=FALSE,"",",")</f>
        <v/>
      </c>
    </row>
    <row r="550" spans="1:6">
      <c r="A550" s="6"/>
      <c r="B550" s="109" t="str">
        <f>IF(ISNUMBER(Р4!P29)=FALSE,"",Р4!P29) &amp; IF(ISNUMBER(Р4!P29)=FALSE,"",", ")</f>
        <v/>
      </c>
      <c r="C550" s="109" t="str">
        <f>IF(ISNUMBER(Р4!R29)=FALSE,"",Р4!R29)&amp;IF(ISNUMBER(Р4!R29)=FALSE,"",",")</f>
        <v/>
      </c>
      <c r="D550" s="109" t="str">
        <f>IF(ISNUMBER(Р4!T29)=FALSE,"",Р4!T29)&amp;IF(ISNUMBER(Р4!T29)=FALSE,"",",")</f>
        <v/>
      </c>
      <c r="E550" s="109" t="str">
        <f>IF(ISNUMBER(Р4!V29)=FALSE,"",Р4!V29)&amp;IF(ISNUMBER(Р4!V29)=FALSE,"",",")</f>
        <v/>
      </c>
      <c r="F550" s="109" t="str">
        <f>IF(ISNUMBER(Р4!X29)=FALSE,"",Р4!X29)&amp;IF(ISNUMBER(Р4!X29)=FALSE,"",",")</f>
        <v/>
      </c>
    </row>
    <row r="551" spans="1:6">
      <c r="A551" s="6"/>
      <c r="B551" s="109" t="str">
        <f>IF(ISNUMBER(Р4!P30)=FALSE,"",Р4!P30) &amp; IF(ISNUMBER(Р4!P30)=FALSE,"",", ")</f>
        <v/>
      </c>
      <c r="C551" s="109" t="str">
        <f>IF(ISNUMBER(Р4!R30)=FALSE,"",Р4!R30)&amp;IF(ISNUMBER(Р4!R30)=FALSE,"",",")</f>
        <v/>
      </c>
      <c r="D551" s="109" t="str">
        <f>IF(ISNUMBER(Р4!T30)=FALSE,"",Р4!T30)&amp;IF(ISNUMBER(Р4!T30)=FALSE,"",",")</f>
        <v/>
      </c>
      <c r="E551" s="109" t="str">
        <f>IF(ISNUMBER(Р4!V30)=FALSE,"",Р4!V30)&amp;IF(ISNUMBER(Р4!V30)=FALSE,"",",")</f>
        <v/>
      </c>
      <c r="F551" s="109" t="str">
        <f>IF(ISNUMBER(Р4!X30)=FALSE,"",Р4!X30)&amp;IF(ISNUMBER(Р4!X30)=FALSE,"",",")</f>
        <v/>
      </c>
    </row>
    <row r="552" spans="1:6">
      <c r="A552" s="6"/>
      <c r="B552" s="109" t="str">
        <f>IF(ISNUMBER(Р4!P31)=FALSE,"",Р4!P31) &amp; IF(ISNUMBER(Р4!P31)=FALSE,"",", ")</f>
        <v/>
      </c>
      <c r="C552" s="109" t="str">
        <f>IF(ISNUMBER(Р4!R31)=FALSE,"",Р4!R31)&amp;IF(ISNUMBER(Р4!R31)=FALSE,"",",")</f>
        <v/>
      </c>
      <c r="D552" s="109" t="str">
        <f>IF(ISNUMBER(Р4!T31)=FALSE,"",Р4!T31)&amp;IF(ISNUMBER(Р4!T31)=FALSE,"",",")</f>
        <v/>
      </c>
      <c r="E552" s="109" t="str">
        <f>IF(ISNUMBER(Р4!V31)=FALSE,"",Р4!V31)&amp;IF(ISNUMBER(Р4!V31)=FALSE,"",",")</f>
        <v/>
      </c>
      <c r="F552" s="109" t="str">
        <f>IF(ISNUMBER(Р4!X31)=FALSE,"",Р4!X31)&amp;IF(ISNUMBER(Р4!X31)=FALSE,"",",")</f>
        <v/>
      </c>
    </row>
    <row r="553" spans="1:6">
      <c r="A553" s="6"/>
      <c r="B553" s="109" t="str">
        <f>IF(ISNUMBER(Р4!P32)=FALSE,"",Р4!P32) &amp; IF(ISNUMBER(Р4!P32)=FALSE,"",", ")</f>
        <v/>
      </c>
      <c r="C553" s="109" t="str">
        <f>IF(ISNUMBER(Р4!R32)=FALSE,"",Р4!R32)&amp;IF(ISNUMBER(Р4!R32)=FALSE,"",",")</f>
        <v/>
      </c>
      <c r="D553" s="109" t="str">
        <f>IF(ISNUMBER(Р4!T32)=FALSE,"",Р4!T32)&amp;IF(ISNUMBER(Р4!T32)=FALSE,"",",")</f>
        <v/>
      </c>
      <c r="E553" s="109" t="str">
        <f>IF(ISNUMBER(Р4!V32)=FALSE,"",Р4!V32)&amp;IF(ISNUMBER(Р4!V32)=FALSE,"",",")</f>
        <v/>
      </c>
      <c r="F553" s="109" t="str">
        <f>IF(ISNUMBER(Р4!X32)=FALSE,"",Р4!X32)&amp;IF(ISNUMBER(Р4!X32)=FALSE,"",",")</f>
        <v/>
      </c>
    </row>
    <row r="554" spans="1:6">
      <c r="A554" s="6"/>
      <c r="B554" s="109" t="str">
        <f>IF(ISNUMBER(Р4!P33)=FALSE,"",Р4!P33) &amp; IF(ISNUMBER(Р4!P33)=FALSE,"",", ")</f>
        <v/>
      </c>
      <c r="C554" s="109" t="str">
        <f>IF(ISNUMBER(Р4!R33)=FALSE,"",Р4!R33)&amp;IF(ISNUMBER(Р4!R33)=FALSE,"",",")</f>
        <v/>
      </c>
      <c r="D554" s="109" t="str">
        <f>IF(ISNUMBER(Р4!T33)=FALSE,"",Р4!T33)&amp;IF(ISNUMBER(Р4!T33)=FALSE,"",",")</f>
        <v/>
      </c>
      <c r="E554" s="109" t="str">
        <f>IF(ISNUMBER(Р4!V33)=FALSE,"",Р4!V33)&amp;IF(ISNUMBER(Р4!V33)=FALSE,"",",")</f>
        <v/>
      </c>
      <c r="F554" s="109" t="str">
        <f>IF(ISNUMBER(Р4!X33)=FALSE,"",Р4!X33)&amp;IF(ISNUMBER(Р4!X33)=FALSE,"",",")</f>
        <v/>
      </c>
    </row>
    <row r="555" spans="1:6">
      <c r="A555" s="6"/>
      <c r="B555" s="109" t="str">
        <f>IF(ISNUMBER(Р4!P34)=FALSE,"",Р4!P34) &amp; IF(ISNUMBER(Р4!P34)=FALSE,"",", ")</f>
        <v/>
      </c>
      <c r="C555" s="109" t="str">
        <f>IF(ISNUMBER(Р4!R34)=FALSE,"",Р4!R34)&amp;IF(ISNUMBER(Р4!R34)=FALSE,"",",")</f>
        <v/>
      </c>
      <c r="D555" s="109" t="str">
        <f>IF(ISNUMBER(Р4!T34)=FALSE,"",Р4!T34)&amp;IF(ISNUMBER(Р4!T34)=FALSE,"",",")</f>
        <v/>
      </c>
      <c r="E555" s="109" t="str">
        <f>IF(ISNUMBER(Р4!V34)=FALSE,"",Р4!V34)&amp;IF(ISNUMBER(Р4!V34)=FALSE,"",",")</f>
        <v/>
      </c>
      <c r="F555" s="109" t="str">
        <f>IF(ISNUMBER(Р4!X34)=FALSE,"",Р4!X34)&amp;IF(ISNUMBER(Р4!X34)=FALSE,"",",")</f>
        <v/>
      </c>
    </row>
    <row r="556" spans="1:6">
      <c r="A556" s="6"/>
      <c r="B556" s="109" t="str">
        <f>IF(ISNUMBER(Р4!P35)=FALSE,"",Р4!P35) &amp; IF(ISNUMBER(Р4!P35)=FALSE,"",", ")</f>
        <v/>
      </c>
      <c r="C556" s="109" t="str">
        <f>IF(ISNUMBER(Р4!R35)=FALSE,"",Р4!R35)&amp;IF(ISNUMBER(Р4!R35)=FALSE,"",",")</f>
        <v/>
      </c>
      <c r="D556" s="109" t="str">
        <f>IF(ISNUMBER(Р4!T35)=FALSE,"",Р4!T35)&amp;IF(ISNUMBER(Р4!T35)=FALSE,"",",")</f>
        <v/>
      </c>
      <c r="E556" s="109" t="str">
        <f>IF(ISNUMBER(Р4!V35)=FALSE,"",Р4!V35)&amp;IF(ISNUMBER(Р4!V35)=FALSE,"",",")</f>
        <v/>
      </c>
      <c r="F556" s="109" t="str">
        <f>IF(ISNUMBER(Р4!X35)=FALSE,"",Р4!X35)&amp;IF(ISNUMBER(Р4!X35)=FALSE,"",",")</f>
        <v/>
      </c>
    </row>
    <row r="557" spans="1:6">
      <c r="A557" s="6"/>
      <c r="B557" s="109" t="str">
        <f>IF(ISNUMBER(Р4!P36)=FALSE,"",Р4!P36) &amp; IF(ISNUMBER(Р4!P36)=FALSE,"",", ")</f>
        <v/>
      </c>
      <c r="C557" s="109" t="str">
        <f>IF(ISNUMBER(Р4!R36)=FALSE,"",Р4!R36)&amp;IF(ISNUMBER(Р4!R36)=FALSE,"",",")</f>
        <v/>
      </c>
      <c r="D557" s="109" t="str">
        <f>IF(ISNUMBER(Р4!T36)=FALSE,"",Р4!T36)&amp;IF(ISNUMBER(Р4!T36)=FALSE,"",",")</f>
        <v/>
      </c>
      <c r="E557" s="109" t="str">
        <f>IF(ISNUMBER(Р4!V36)=FALSE,"",Р4!V36)&amp;IF(ISNUMBER(Р4!V36)=FALSE,"",",")</f>
        <v/>
      </c>
      <c r="F557" s="109" t="str">
        <f>IF(ISNUMBER(Р4!X36)=FALSE,"",Р4!X36)&amp;IF(ISNUMBER(Р4!X36)=FALSE,"",",")</f>
        <v/>
      </c>
    </row>
    <row r="558" spans="1:6">
      <c r="A558" s="6"/>
      <c r="B558" s="109" t="str">
        <f>IF(ISNUMBER(Р4!P37)=FALSE,"",Р4!P37) &amp; IF(ISNUMBER(Р4!P37)=FALSE,"",", ")</f>
        <v/>
      </c>
      <c r="C558" s="109" t="str">
        <f>IF(ISNUMBER(Р4!R37)=FALSE,"",Р4!R37)&amp;IF(ISNUMBER(Р4!R37)=FALSE,"",",")</f>
        <v/>
      </c>
      <c r="D558" s="109" t="str">
        <f>IF(ISNUMBER(Р4!T37)=FALSE,"",Р4!T37)&amp;IF(ISNUMBER(Р4!T37)=FALSE,"",",")</f>
        <v/>
      </c>
      <c r="E558" s="109" t="str">
        <f>IF(ISNUMBER(Р4!V37)=FALSE,"",Р4!V37)&amp;IF(ISNUMBER(Р4!V37)=FALSE,"",",")</f>
        <v/>
      </c>
      <c r="F558" s="109" t="str">
        <f>IF(ISNUMBER(Р4!X37)=FALSE,"",Р4!X37)&amp;IF(ISNUMBER(Р4!X37)=FALSE,"",",")</f>
        <v/>
      </c>
    </row>
    <row r="559" spans="1:6">
      <c r="A559" s="6"/>
      <c r="B559" s="109" t="str">
        <f>IF(ISNUMBER(Р4!P38)=FALSE,"",Р4!P38) &amp; IF(ISNUMBER(Р4!P38)=FALSE,"",", ")</f>
        <v/>
      </c>
      <c r="C559" s="109" t="str">
        <f>IF(ISNUMBER(Р4!R38)=FALSE,"",Р4!R38)&amp;IF(ISNUMBER(Р4!R38)=FALSE,"",",")</f>
        <v/>
      </c>
      <c r="D559" s="109" t="str">
        <f>IF(ISNUMBER(Р4!T38)=FALSE,"",Р4!T38)&amp;IF(ISNUMBER(Р4!T38)=FALSE,"",",")</f>
        <v/>
      </c>
      <c r="E559" s="109" t="str">
        <f>IF(ISNUMBER(Р4!V38)=FALSE,"",Р4!V38)&amp;IF(ISNUMBER(Р4!V38)=FALSE,"",",")</f>
        <v/>
      </c>
      <c r="F559" s="109" t="str">
        <f>IF(ISNUMBER(Р4!X38)=FALSE,"",Р4!X38)&amp;IF(ISNUMBER(Р4!X38)=FALSE,"",",")</f>
        <v/>
      </c>
    </row>
    <row r="560" spans="1:6">
      <c r="A560" s="6"/>
      <c r="B560" s="109" t="str">
        <f>IF(ISNUMBER(Р4!P39)=FALSE,"",Р4!P39) &amp; IF(ISNUMBER(Р4!P39)=FALSE,"",", ")</f>
        <v/>
      </c>
      <c r="C560" s="109" t="str">
        <f>IF(ISNUMBER(Р4!R39)=FALSE,"",Р4!R39)&amp;IF(ISNUMBER(Р4!R39)=FALSE,"",",")</f>
        <v/>
      </c>
      <c r="D560" s="109" t="str">
        <f>IF(ISNUMBER(Р4!T39)=FALSE,"",Р4!T39)&amp;IF(ISNUMBER(Р4!T39)=FALSE,"",",")</f>
        <v/>
      </c>
      <c r="E560" s="109" t="str">
        <f>IF(ISNUMBER(Р4!V39)=FALSE,"",Р4!V39)&amp;IF(ISNUMBER(Р4!V39)=FALSE,"",",")</f>
        <v/>
      </c>
      <c r="F560" s="109" t="str">
        <f>IF(ISNUMBER(Р4!X39)=FALSE,"",Р4!X39)&amp;IF(ISNUMBER(Р4!X39)=FALSE,"",",")</f>
        <v/>
      </c>
    </row>
    <row r="561" spans="1:6">
      <c r="A561" s="6"/>
      <c r="B561" s="109" t="str">
        <f>IF(ISNUMBER(Р4!P40)=FALSE,"",Р4!P40) &amp; IF(ISNUMBER(Р4!P40)=FALSE,"",", ")</f>
        <v/>
      </c>
      <c r="C561" s="109" t="str">
        <f>IF(ISNUMBER(Р4!R40)=FALSE,"",Р4!R40)&amp;IF(ISNUMBER(Р4!R40)=FALSE,"",",")</f>
        <v/>
      </c>
      <c r="D561" s="109" t="str">
        <f>IF(ISNUMBER(Р4!T40)=FALSE,"",Р4!T40)&amp;IF(ISNUMBER(Р4!T40)=FALSE,"",",")</f>
        <v/>
      </c>
      <c r="E561" s="109" t="str">
        <f>IF(ISNUMBER(Р4!V40)=FALSE,"",Р4!V40)&amp;IF(ISNUMBER(Р4!V40)=FALSE,"",",")</f>
        <v/>
      </c>
      <c r="F561" s="109" t="str">
        <f>IF(ISNUMBER(Р4!X40)=FALSE,"",Р4!X40)&amp;IF(ISNUMBER(Р4!X40)=FALSE,"",",")</f>
        <v/>
      </c>
    </row>
    <row r="562" spans="1:6">
      <c r="A562" s="6"/>
      <c r="B562" s="109" t="str">
        <f>IF(ISNUMBER(Р4!P41)=FALSE,"",Р4!P41) &amp; IF(ISNUMBER(Р4!P41)=FALSE,"",", ")</f>
        <v/>
      </c>
      <c r="C562" s="109" t="str">
        <f>IF(ISNUMBER(Р4!R41)=FALSE,"",Р4!R41)&amp;IF(ISNUMBER(Р4!R41)=FALSE,"",",")</f>
        <v/>
      </c>
      <c r="D562" s="109" t="str">
        <f>IF(ISNUMBER(Р4!T41)=FALSE,"",Р4!T41)&amp;IF(ISNUMBER(Р4!T41)=FALSE,"",",")</f>
        <v/>
      </c>
      <c r="E562" s="109" t="str">
        <f>IF(ISNUMBER(Р4!V41)=FALSE,"",Р4!V41)&amp;IF(ISNUMBER(Р4!V41)=FALSE,"",",")</f>
        <v/>
      </c>
      <c r="F562" s="109" t="str">
        <f>IF(ISNUMBER(Р4!X41)=FALSE,"",Р4!X41)&amp;IF(ISNUMBER(Р4!X41)=FALSE,"",",")</f>
        <v/>
      </c>
    </row>
    <row r="563" spans="1:6">
      <c r="A563" s="6"/>
      <c r="B563" s="109" t="str">
        <f>IF(ISNUMBER(Р4!P42)=FALSE,"",Р4!P42) &amp; IF(ISNUMBER(Р4!P42)=FALSE,"",", ")</f>
        <v/>
      </c>
      <c r="C563" s="109" t="str">
        <f>IF(ISNUMBER(Р4!R42)=FALSE,"",Р4!R42)&amp;IF(ISNUMBER(Р4!R42)=FALSE,"",",")</f>
        <v/>
      </c>
      <c r="D563" s="109" t="str">
        <f>IF(ISNUMBER(Р4!T42)=FALSE,"",Р4!T42)&amp;IF(ISNUMBER(Р4!T42)=FALSE,"",",")</f>
        <v/>
      </c>
      <c r="E563" s="109" t="str">
        <f>IF(ISNUMBER(Р4!V42)=FALSE,"",Р4!V42)&amp;IF(ISNUMBER(Р4!V42)=FALSE,"",",")</f>
        <v/>
      </c>
      <c r="F563" s="109" t="str">
        <f>IF(ISNUMBER(Р4!X42)=FALSE,"",Р4!X42)&amp;IF(ISNUMBER(Р4!X42)=FALSE,"",",")</f>
        <v/>
      </c>
    </row>
    <row r="564" spans="1:6">
      <c r="A564" s="6"/>
      <c r="B564" s="109" t="str">
        <f>IF(ISNUMBER(Р4!P43)=FALSE,"",Р4!P43) &amp; IF(ISNUMBER(Р4!P43)=FALSE,"",", ")</f>
        <v/>
      </c>
      <c r="C564" s="109" t="str">
        <f>IF(ISNUMBER(Р4!R43)=FALSE,"",Р4!R43)&amp;IF(ISNUMBER(Р4!R43)=FALSE,"",",")</f>
        <v/>
      </c>
      <c r="D564" s="109" t="str">
        <f>IF(ISNUMBER(Р4!T43)=FALSE,"",Р4!T43)&amp;IF(ISNUMBER(Р4!T43)=FALSE,"",",")</f>
        <v/>
      </c>
      <c r="E564" s="109" t="str">
        <f>IF(ISNUMBER(Р4!V43)=FALSE,"",Р4!V43)&amp;IF(ISNUMBER(Р4!V43)=FALSE,"",",")</f>
        <v/>
      </c>
      <c r="F564" s="109" t="str">
        <f>IF(ISNUMBER(Р4!X43)=FALSE,"",Р4!X43)&amp;IF(ISNUMBER(Р4!X43)=FALSE,"",",")</f>
        <v/>
      </c>
    </row>
    <row r="565" spans="1:6">
      <c r="A565" s="6"/>
      <c r="B565" s="109" t="str">
        <f>IF(ISNUMBER(Р4!P44)=FALSE,"",Р4!P44) &amp; IF(ISNUMBER(Р4!P44)=FALSE,"",", ")</f>
        <v/>
      </c>
      <c r="C565" s="109" t="str">
        <f>IF(ISNUMBER(Р4!R44)=FALSE,"",Р4!R44)&amp;IF(ISNUMBER(Р4!R44)=FALSE,"",",")</f>
        <v/>
      </c>
      <c r="D565" s="109" t="str">
        <f>IF(ISNUMBER(Р4!T44)=FALSE,"",Р4!T44)&amp;IF(ISNUMBER(Р4!T44)=FALSE,"",",")</f>
        <v/>
      </c>
      <c r="E565" s="109" t="str">
        <f>IF(ISNUMBER(Р4!V44)=FALSE,"",Р4!V44)&amp;IF(ISNUMBER(Р4!V44)=FALSE,"",",")</f>
        <v/>
      </c>
      <c r="F565" s="109" t="str">
        <f>IF(ISNUMBER(Р4!X44)=FALSE,"",Р4!X44)&amp;IF(ISNUMBER(Р4!X44)=FALSE,"",",")</f>
        <v/>
      </c>
    </row>
    <row r="566" spans="1:6">
      <c r="A566" s="6"/>
      <c r="B566" s="109" t="str">
        <f>IF(ISNUMBER(Р4!P45)=FALSE,"",Р4!P45) &amp; IF(ISNUMBER(Р4!P45)=FALSE,"",", ")</f>
        <v/>
      </c>
      <c r="C566" s="109" t="str">
        <f>IF(ISNUMBER(Р4!R45)=FALSE,"",Р4!R45)&amp;IF(ISNUMBER(Р4!R45)=FALSE,"",",")</f>
        <v/>
      </c>
      <c r="D566" s="109" t="str">
        <f>IF(ISNUMBER(Р4!T45)=FALSE,"",Р4!T45)&amp;IF(ISNUMBER(Р4!T45)=FALSE,"",",")</f>
        <v/>
      </c>
      <c r="E566" s="109" t="str">
        <f>IF(ISNUMBER(Р4!V45)=FALSE,"",Р4!V45)&amp;IF(ISNUMBER(Р4!V45)=FALSE,"",",")</f>
        <v/>
      </c>
      <c r="F566" s="109" t="str">
        <f>IF(ISNUMBER(Р4!X45)=FALSE,"",Р4!X45)&amp;IF(ISNUMBER(Р4!X45)=FALSE,"",",")</f>
        <v/>
      </c>
    </row>
    <row r="567" spans="1:6">
      <c r="A567" s="6"/>
      <c r="B567" s="109" t="str">
        <f>IF(ISNUMBER(Р4!P46)=FALSE,"",Р4!P46) &amp; IF(ISNUMBER(Р4!P46)=FALSE,"",", ")</f>
        <v/>
      </c>
      <c r="C567" s="109" t="str">
        <f>IF(ISNUMBER(Р4!R46)=FALSE,"",Р4!R46)&amp;IF(ISNUMBER(Р4!R46)=FALSE,"",",")</f>
        <v/>
      </c>
      <c r="D567" s="109" t="str">
        <f>IF(ISNUMBER(Р4!T46)=FALSE,"",Р4!T46)&amp;IF(ISNUMBER(Р4!T46)=FALSE,"",",")</f>
        <v/>
      </c>
      <c r="E567" s="109" t="str">
        <f>IF(ISNUMBER(Р4!V46)=FALSE,"",Р4!V46)&amp;IF(ISNUMBER(Р4!V46)=FALSE,"",",")</f>
        <v/>
      </c>
      <c r="F567" s="109" t="str">
        <f>IF(ISNUMBER(Р4!X46)=FALSE,"",Р4!X46)&amp;IF(ISNUMBER(Р4!X46)=FALSE,"",",")</f>
        <v/>
      </c>
    </row>
    <row r="568" spans="1:6">
      <c r="A568" s="6"/>
      <c r="B568" s="109" t="str">
        <f>IF(ISNUMBER(Р4!P47)=FALSE,"",Р4!P47) &amp; IF(ISNUMBER(Р4!P47)=FALSE,"",", ")</f>
        <v/>
      </c>
      <c r="C568" s="109" t="str">
        <f>IF(ISNUMBER(Р4!R47)=FALSE,"",Р4!R47)&amp;IF(ISNUMBER(Р4!R47)=FALSE,"",",")</f>
        <v/>
      </c>
      <c r="D568" s="109" t="str">
        <f>IF(ISNUMBER(Р4!T47)=FALSE,"",Р4!T47)&amp;IF(ISNUMBER(Р4!T47)=FALSE,"",",")</f>
        <v/>
      </c>
      <c r="E568" s="109" t="str">
        <f>IF(ISNUMBER(Р4!V47)=FALSE,"",Р4!V47)&amp;IF(ISNUMBER(Р4!V47)=FALSE,"",",")</f>
        <v/>
      </c>
      <c r="F568" s="109" t="str">
        <f>IF(ISNUMBER(Р4!X47)=FALSE,"",Р4!X47)&amp;IF(ISNUMBER(Р4!X47)=FALSE,"",",")</f>
        <v/>
      </c>
    </row>
    <row r="569" spans="1:6">
      <c r="A569" s="6"/>
      <c r="B569" s="109" t="str">
        <f>IF(ISNUMBER(Р4!P48)=FALSE,"",Р4!P48) &amp; IF(ISNUMBER(Р4!P48)=FALSE,"",", ")</f>
        <v/>
      </c>
      <c r="C569" s="109" t="str">
        <f>IF(ISNUMBER(Р4!R48)=FALSE,"",Р4!R48)&amp;IF(ISNUMBER(Р4!R48)=FALSE,"",",")</f>
        <v/>
      </c>
      <c r="D569" s="109" t="str">
        <f>IF(ISNUMBER(Р4!T48)=FALSE,"",Р4!T48)&amp;IF(ISNUMBER(Р4!T48)=FALSE,"",",")</f>
        <v/>
      </c>
      <c r="E569" s="109" t="str">
        <f>IF(ISNUMBER(Р4!V48)=FALSE,"",Р4!V48)&amp;IF(ISNUMBER(Р4!V48)=FALSE,"",",")</f>
        <v/>
      </c>
      <c r="F569" s="109" t="str">
        <f>IF(ISNUMBER(Р4!X48)=FALSE,"",Р4!X48)&amp;IF(ISNUMBER(Р4!X48)=FALSE,"",",")</f>
        <v/>
      </c>
    </row>
    <row r="570" spans="1:6">
      <c r="A570" s="6"/>
      <c r="B570" s="109" t="str">
        <f>IF(ISNUMBER(Р4!P49)=FALSE,"",Р4!P49) &amp; IF(ISNUMBER(Р4!P49)=FALSE,"",", ")</f>
        <v/>
      </c>
      <c r="C570" s="109" t="str">
        <f>IF(ISNUMBER(Р4!R49)=FALSE,"",Р4!R49)&amp;IF(ISNUMBER(Р4!R49)=FALSE,"",",")</f>
        <v/>
      </c>
      <c r="D570" s="109" t="str">
        <f>IF(ISNUMBER(Р4!T49)=FALSE,"",Р4!T49)&amp;IF(ISNUMBER(Р4!T49)=FALSE,"",",")</f>
        <v/>
      </c>
      <c r="E570" s="109" t="str">
        <f>IF(ISNUMBER(Р4!V49)=FALSE,"",Р4!V49)&amp;IF(ISNUMBER(Р4!V49)=FALSE,"",",")</f>
        <v/>
      </c>
      <c r="F570" s="109" t="str">
        <f>IF(ISNUMBER(Р4!X49)=FALSE,"",Р4!X49)&amp;IF(ISNUMBER(Р4!X49)=FALSE,"",",")</f>
        <v/>
      </c>
    </row>
    <row r="571" spans="1:6">
      <c r="A571" s="6"/>
      <c r="B571" s="109" t="str">
        <f>IF(ISNUMBER(Р4!P50)=FALSE,"",Р4!P50) &amp; IF(ISNUMBER(Р4!P50)=FALSE,"",", ")</f>
        <v/>
      </c>
      <c r="C571" s="109" t="str">
        <f>IF(ISNUMBER(Р4!R50)=FALSE,"",Р4!R50)&amp;IF(ISNUMBER(Р4!R50)=FALSE,"",",")</f>
        <v/>
      </c>
      <c r="D571" s="109" t="str">
        <f>IF(ISNUMBER(Р4!T50)=FALSE,"",Р4!T50)&amp;IF(ISNUMBER(Р4!T50)=FALSE,"",",")</f>
        <v/>
      </c>
      <c r="E571" s="109" t="str">
        <f>IF(ISNUMBER(Р4!V50)=FALSE,"",Р4!V50)&amp;IF(ISNUMBER(Р4!V50)=FALSE,"",",")</f>
        <v/>
      </c>
      <c r="F571" s="109" t="str">
        <f>IF(ISNUMBER(Р4!X50)=FALSE,"",Р4!X50)&amp;IF(ISNUMBER(Р4!X50)=FALSE,"",",")</f>
        <v/>
      </c>
    </row>
    <row r="572" spans="1:6">
      <c r="A572" s="6"/>
      <c r="B572" s="110"/>
      <c r="C572" s="110"/>
      <c r="D572" s="110"/>
      <c r="E572" s="110"/>
      <c r="F572" s="110"/>
    </row>
  </sheetData>
  <sheetProtection selectLockedCells="1" selectUnlockedCells="1"/>
  <mergeCells count="633">
    <mergeCell ref="A509:F509"/>
    <mergeCell ref="A510:C511"/>
    <mergeCell ref="D510:E511"/>
    <mergeCell ref="F510:F511"/>
    <mergeCell ref="A520:F520"/>
    <mergeCell ref="A494:D495"/>
    <mergeCell ref="E494:F495"/>
    <mergeCell ref="A496:F496"/>
    <mergeCell ref="A497:C497"/>
    <mergeCell ref="D497:F497"/>
    <mergeCell ref="A521:F521"/>
    <mergeCell ref="A512:C512"/>
    <mergeCell ref="D512:E512"/>
    <mergeCell ref="A513:C513"/>
    <mergeCell ref="D513:E513"/>
    <mergeCell ref="A514:C514"/>
    <mergeCell ref="D514:E514"/>
    <mergeCell ref="A498:C498"/>
    <mergeCell ref="D498:F498"/>
    <mergeCell ref="A499:C499"/>
    <mergeCell ref="D499:F499"/>
    <mergeCell ref="A500:C500"/>
    <mergeCell ref="D500:F500"/>
    <mergeCell ref="A501:C501"/>
    <mergeCell ref="D501:F501"/>
    <mergeCell ref="A502:C503"/>
    <mergeCell ref="D502:F503"/>
    <mergeCell ref="A504:F504"/>
    <mergeCell ref="A505:D505"/>
    <mergeCell ref="E505:F505"/>
    <mergeCell ref="A506:D506"/>
    <mergeCell ref="E506:F506"/>
    <mergeCell ref="A508:D508"/>
    <mergeCell ref="E508:F508"/>
    <mergeCell ref="A477:F477"/>
    <mergeCell ref="A478:D478"/>
    <mergeCell ref="E478:F478"/>
    <mergeCell ref="A479:D480"/>
    <mergeCell ref="E479:F480"/>
    <mergeCell ref="A481:D481"/>
    <mergeCell ref="E481:F481"/>
    <mergeCell ref="A482:D482"/>
    <mergeCell ref="E482:F482"/>
    <mergeCell ref="A485:F485"/>
    <mergeCell ref="A486:F486"/>
    <mergeCell ref="A487:F487"/>
    <mergeCell ref="A488:F488"/>
    <mergeCell ref="A489:F489"/>
    <mergeCell ref="A490:F490"/>
    <mergeCell ref="A491:D491"/>
    <mergeCell ref="E491:F491"/>
    <mergeCell ref="A492:D492"/>
    <mergeCell ref="E492:F492"/>
    <mergeCell ref="A493:D493"/>
    <mergeCell ref="E493:F493"/>
    <mergeCell ref="A475:D475"/>
    <mergeCell ref="E475:F475"/>
    <mergeCell ref="A456:F456"/>
    <mergeCell ref="A457:D457"/>
    <mergeCell ref="E457:F457"/>
    <mergeCell ref="A458:D459"/>
    <mergeCell ref="E458:F459"/>
    <mergeCell ref="A460:D460"/>
    <mergeCell ref="E460:F460"/>
    <mergeCell ref="A461:D461"/>
    <mergeCell ref="E461:F461"/>
    <mergeCell ref="A463:F463"/>
    <mergeCell ref="A464:D464"/>
    <mergeCell ref="E464:F464"/>
    <mergeCell ref="A465:D466"/>
    <mergeCell ref="E465:F466"/>
    <mergeCell ref="A467:D467"/>
    <mergeCell ref="E467:F467"/>
    <mergeCell ref="A468:D468"/>
    <mergeCell ref="E468:F468"/>
    <mergeCell ref="A470:F470"/>
    <mergeCell ref="A471:D471"/>
    <mergeCell ref="E471:F471"/>
    <mergeCell ref="A472:D473"/>
    <mergeCell ref="A447:D447"/>
    <mergeCell ref="E447:F447"/>
    <mergeCell ref="A449:F449"/>
    <mergeCell ref="A450:D450"/>
    <mergeCell ref="E450:F450"/>
    <mergeCell ref="A451:D452"/>
    <mergeCell ref="E451:F452"/>
    <mergeCell ref="A474:D474"/>
    <mergeCell ref="E474:F474"/>
    <mergeCell ref="E472:F473"/>
    <mergeCell ref="A429:D429"/>
    <mergeCell ref="E429:F429"/>
    <mergeCell ref="A430:D431"/>
    <mergeCell ref="E430:F431"/>
    <mergeCell ref="A453:D453"/>
    <mergeCell ref="E453:F453"/>
    <mergeCell ref="A454:D454"/>
    <mergeCell ref="E454:F454"/>
    <mergeCell ref="A435:F435"/>
    <mergeCell ref="A436:D436"/>
    <mergeCell ref="E436:F436"/>
    <mergeCell ref="A437:D438"/>
    <mergeCell ref="E437:F438"/>
    <mergeCell ref="A439:D439"/>
    <mergeCell ref="E439:F439"/>
    <mergeCell ref="A440:D440"/>
    <mergeCell ref="E440:F440"/>
    <mergeCell ref="A442:F442"/>
    <mergeCell ref="A443:D443"/>
    <mergeCell ref="E443:F443"/>
    <mergeCell ref="A444:D445"/>
    <mergeCell ref="E444:F445"/>
    <mergeCell ref="A446:D446"/>
    <mergeCell ref="E446:F446"/>
    <mergeCell ref="A407:D407"/>
    <mergeCell ref="A432:D432"/>
    <mergeCell ref="E432:F432"/>
    <mergeCell ref="A433:D433"/>
    <mergeCell ref="E433:F433"/>
    <mergeCell ref="A414:F414"/>
    <mergeCell ref="A415:D415"/>
    <mergeCell ref="E415:F415"/>
    <mergeCell ref="A416:D417"/>
    <mergeCell ref="E416:F417"/>
    <mergeCell ref="A418:D418"/>
    <mergeCell ref="E418:F418"/>
    <mergeCell ref="A419:D419"/>
    <mergeCell ref="E419:F419"/>
    <mergeCell ref="A421:F421"/>
    <mergeCell ref="A422:D422"/>
    <mergeCell ref="E422:F422"/>
    <mergeCell ref="A423:D424"/>
    <mergeCell ref="E423:F424"/>
    <mergeCell ref="A425:D425"/>
    <mergeCell ref="E425:F425"/>
    <mergeCell ref="A426:D426"/>
    <mergeCell ref="E426:F426"/>
    <mergeCell ref="A428:F428"/>
    <mergeCell ref="A410:F410"/>
    <mergeCell ref="A412:E412"/>
    <mergeCell ref="A413:F413"/>
    <mergeCell ref="A392:F392"/>
    <mergeCell ref="A393:F393"/>
    <mergeCell ref="A394:F395"/>
    <mergeCell ref="A396:F396"/>
    <mergeCell ref="C397:E397"/>
    <mergeCell ref="A398:F398"/>
    <mergeCell ref="A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391:F391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8:D378"/>
    <mergeCell ref="E378:F378"/>
    <mergeCell ref="A380:F380"/>
    <mergeCell ref="A381:F381"/>
    <mergeCell ref="A382:F383"/>
    <mergeCell ref="A384:F384"/>
    <mergeCell ref="A385:F386"/>
    <mergeCell ref="A387:F387"/>
    <mergeCell ref="A388:F388"/>
    <mergeCell ref="E363:F363"/>
    <mergeCell ref="A365:F365"/>
    <mergeCell ref="A366:D366"/>
    <mergeCell ref="A367:D367"/>
    <mergeCell ref="E367:F367"/>
    <mergeCell ref="E368:F368"/>
    <mergeCell ref="A389:F389"/>
    <mergeCell ref="A363:D363"/>
    <mergeCell ref="A390:F390"/>
    <mergeCell ref="E345:F345"/>
    <mergeCell ref="A348:D348"/>
    <mergeCell ref="E348:F348"/>
    <mergeCell ref="A350:F350"/>
    <mergeCell ref="A351:D351"/>
    <mergeCell ref="A352:D352"/>
    <mergeCell ref="E352:F352"/>
    <mergeCell ref="A369:D369"/>
    <mergeCell ref="E369:F369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E333:F333"/>
    <mergeCell ref="A335:F335"/>
    <mergeCell ref="E353:F353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44:D344"/>
    <mergeCell ref="E344:F344"/>
    <mergeCell ref="A345:D345"/>
    <mergeCell ref="A315:D315"/>
    <mergeCell ref="E315:F315"/>
    <mergeCell ref="A318:D318"/>
    <mergeCell ref="E318:F318"/>
    <mergeCell ref="A336:D336"/>
    <mergeCell ref="A337:D337"/>
    <mergeCell ref="E337:F337"/>
    <mergeCell ref="A322:D322"/>
    <mergeCell ref="E322:F322"/>
    <mergeCell ref="E323:F323"/>
    <mergeCell ref="A324:D324"/>
    <mergeCell ref="E324:F324"/>
    <mergeCell ref="A325:D325"/>
    <mergeCell ref="E325:F325"/>
    <mergeCell ref="A326:D326"/>
    <mergeCell ref="E326:F326"/>
    <mergeCell ref="A327:D327"/>
    <mergeCell ref="E327:F327"/>
    <mergeCell ref="A328:D328"/>
    <mergeCell ref="E328:F328"/>
    <mergeCell ref="A329:D329"/>
    <mergeCell ref="A330:D330"/>
    <mergeCell ref="E330:F330"/>
    <mergeCell ref="A333:D333"/>
    <mergeCell ref="A310:D310"/>
    <mergeCell ref="E310:F310"/>
    <mergeCell ref="A311:D311"/>
    <mergeCell ref="E311:F311"/>
    <mergeCell ref="A312:D312"/>
    <mergeCell ref="E312:F312"/>
    <mergeCell ref="A313:D313"/>
    <mergeCell ref="E313:F313"/>
    <mergeCell ref="A314:D314"/>
    <mergeCell ref="E314:F314"/>
    <mergeCell ref="A303:D303"/>
    <mergeCell ref="E303:F303"/>
    <mergeCell ref="A288:D288"/>
    <mergeCell ref="E288:F288"/>
    <mergeCell ref="A290:F290"/>
    <mergeCell ref="A291:D291"/>
    <mergeCell ref="A292:D292"/>
    <mergeCell ref="E292:F292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285:D285"/>
    <mergeCell ref="E285:F285"/>
    <mergeCell ref="A270:D270"/>
    <mergeCell ref="E270:F270"/>
    <mergeCell ref="A273:D273"/>
    <mergeCell ref="E273:F273"/>
    <mergeCell ref="A275:F275"/>
    <mergeCell ref="A276:D276"/>
    <mergeCell ref="A277:D277"/>
    <mergeCell ref="E277:F277"/>
    <mergeCell ref="E278:F278"/>
    <mergeCell ref="A279:D279"/>
    <mergeCell ref="E279:F279"/>
    <mergeCell ref="A280:D280"/>
    <mergeCell ref="E280:F280"/>
    <mergeCell ref="A281:D281"/>
    <mergeCell ref="E281:F281"/>
    <mergeCell ref="A282:D282"/>
    <mergeCell ref="E282:F282"/>
    <mergeCell ref="A283:D283"/>
    <mergeCell ref="E283:F283"/>
    <mergeCell ref="A284:D284"/>
    <mergeCell ref="E284:F284"/>
    <mergeCell ref="E252:F252"/>
    <mergeCell ref="A269:D269"/>
    <mergeCell ref="E269:F269"/>
    <mergeCell ref="A254:D254"/>
    <mergeCell ref="E254:F254"/>
    <mergeCell ref="A255:D255"/>
    <mergeCell ref="E255:F255"/>
    <mergeCell ref="A258:D258"/>
    <mergeCell ref="E258:F258"/>
    <mergeCell ref="A260:F260"/>
    <mergeCell ref="A261:D261"/>
    <mergeCell ref="A262:D262"/>
    <mergeCell ref="E262:F262"/>
    <mergeCell ref="E263:F263"/>
    <mergeCell ref="A264:D264"/>
    <mergeCell ref="E264:F264"/>
    <mergeCell ref="A265:D265"/>
    <mergeCell ref="E265:F265"/>
    <mergeCell ref="A266:D266"/>
    <mergeCell ref="E266:F266"/>
    <mergeCell ref="A267:D267"/>
    <mergeCell ref="E267:F267"/>
    <mergeCell ref="A268:D268"/>
    <mergeCell ref="E234:F234"/>
    <mergeCell ref="A235:D235"/>
    <mergeCell ref="E235:F235"/>
    <mergeCell ref="A253:D253"/>
    <mergeCell ref="E253:F253"/>
    <mergeCell ref="A238:D238"/>
    <mergeCell ref="E238:F238"/>
    <mergeCell ref="A239:D239"/>
    <mergeCell ref="E239:F239"/>
    <mergeCell ref="A240:D240"/>
    <mergeCell ref="E240:F240"/>
    <mergeCell ref="A243:D243"/>
    <mergeCell ref="E243:F243"/>
    <mergeCell ref="A245:F245"/>
    <mergeCell ref="A246:D246"/>
    <mergeCell ref="A247:D247"/>
    <mergeCell ref="E247:F247"/>
    <mergeCell ref="E248:F248"/>
    <mergeCell ref="A249:D249"/>
    <mergeCell ref="E249:F249"/>
    <mergeCell ref="A250:D250"/>
    <mergeCell ref="E250:F250"/>
    <mergeCell ref="A251:D251"/>
    <mergeCell ref="A252:D252"/>
    <mergeCell ref="A204:F204"/>
    <mergeCell ref="A205:F205"/>
    <mergeCell ref="A206:F206"/>
    <mergeCell ref="A207:F207"/>
    <mergeCell ref="A210:F210"/>
    <mergeCell ref="A211:F211"/>
    <mergeCell ref="A236:D236"/>
    <mergeCell ref="E236:F236"/>
    <mergeCell ref="A237:D237"/>
    <mergeCell ref="E237:F237"/>
    <mergeCell ref="A215:F215"/>
    <mergeCell ref="A217:F217"/>
    <mergeCell ref="A218:F218"/>
    <mergeCell ref="A219:F219"/>
    <mergeCell ref="A220:F220"/>
    <mergeCell ref="A221:F221"/>
    <mergeCell ref="A222:F222"/>
    <mergeCell ref="A223:F223"/>
    <mergeCell ref="A229:D229"/>
    <mergeCell ref="E229:F229"/>
    <mergeCell ref="A230:F230"/>
    <mergeCell ref="A231:D231"/>
    <mergeCell ref="A232:D232"/>
    <mergeCell ref="A234:D234"/>
    <mergeCell ref="A177:F177"/>
    <mergeCell ref="A179:F179"/>
    <mergeCell ref="A180:F180"/>
    <mergeCell ref="A181:F181"/>
    <mergeCell ref="A182:F182"/>
    <mergeCell ref="A183:F183"/>
    <mergeCell ref="A212:F212"/>
    <mergeCell ref="A213:F213"/>
    <mergeCell ref="A214:F214"/>
    <mergeCell ref="A187:F187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9:F199"/>
    <mergeCell ref="A200:F200"/>
    <mergeCell ref="A201:F201"/>
    <mergeCell ref="A202:F202"/>
    <mergeCell ref="A203:F203"/>
    <mergeCell ref="A151:F151"/>
    <mergeCell ref="A152:F152"/>
    <mergeCell ref="A153:F153"/>
    <mergeCell ref="A154:F154"/>
    <mergeCell ref="A155:F155"/>
    <mergeCell ref="A156:F156"/>
    <mergeCell ref="A184:F184"/>
    <mergeCell ref="A185:F185"/>
    <mergeCell ref="A186:F186"/>
    <mergeCell ref="A161:F161"/>
    <mergeCell ref="A162:F162"/>
    <mergeCell ref="A163:F163"/>
    <mergeCell ref="A164:F164"/>
    <mergeCell ref="A165:F165"/>
    <mergeCell ref="A166:F166"/>
    <mergeCell ref="A167:F167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24:F124"/>
    <mergeCell ref="A125:F125"/>
    <mergeCell ref="A126:F126"/>
    <mergeCell ref="A127:F127"/>
    <mergeCell ref="A129:F129"/>
    <mergeCell ref="A130:F130"/>
    <mergeCell ref="A157:F157"/>
    <mergeCell ref="A159:F159"/>
    <mergeCell ref="A160:F160"/>
    <mergeCell ref="A134:F134"/>
    <mergeCell ref="A135:F135"/>
    <mergeCell ref="A136:F136"/>
    <mergeCell ref="A137:F137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9:F149"/>
    <mergeCell ref="A150:F150"/>
    <mergeCell ref="A100:D101"/>
    <mergeCell ref="E100:F101"/>
    <mergeCell ref="A102:D102"/>
    <mergeCell ref="A103:D103"/>
    <mergeCell ref="E103:F103"/>
    <mergeCell ref="A104:D104"/>
    <mergeCell ref="A131:F131"/>
    <mergeCell ref="A132:F132"/>
    <mergeCell ref="A133:F133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9:F119"/>
    <mergeCell ref="A120:F120"/>
    <mergeCell ref="A121:F121"/>
    <mergeCell ref="A122:F122"/>
    <mergeCell ref="A123:F123"/>
    <mergeCell ref="A82:D82"/>
    <mergeCell ref="A83:D83"/>
    <mergeCell ref="E83:F83"/>
    <mergeCell ref="A84:D84"/>
    <mergeCell ref="A105:D105"/>
    <mergeCell ref="E105:F105"/>
    <mergeCell ref="A106:D106"/>
    <mergeCell ref="E106:F106"/>
    <mergeCell ref="A88:F88"/>
    <mergeCell ref="A89:D89"/>
    <mergeCell ref="E89:F89"/>
    <mergeCell ref="A90:D91"/>
    <mergeCell ref="E90:F91"/>
    <mergeCell ref="A92:D92"/>
    <mergeCell ref="A93:D93"/>
    <mergeCell ref="E93:F93"/>
    <mergeCell ref="A94:D94"/>
    <mergeCell ref="A95:D95"/>
    <mergeCell ref="E95:F95"/>
    <mergeCell ref="A96:D96"/>
    <mergeCell ref="E96:F96"/>
    <mergeCell ref="A98:F98"/>
    <mergeCell ref="A99:D99"/>
    <mergeCell ref="E99:F99"/>
    <mergeCell ref="E63:F63"/>
    <mergeCell ref="A64:D64"/>
    <mergeCell ref="A85:D85"/>
    <mergeCell ref="E85:F85"/>
    <mergeCell ref="A86:D86"/>
    <mergeCell ref="E86:F86"/>
    <mergeCell ref="A68:F68"/>
    <mergeCell ref="A69:D69"/>
    <mergeCell ref="E69:F69"/>
    <mergeCell ref="A70:D71"/>
    <mergeCell ref="E70:F71"/>
    <mergeCell ref="A72:D72"/>
    <mergeCell ref="A73:D73"/>
    <mergeCell ref="E73:F73"/>
    <mergeCell ref="A74:D74"/>
    <mergeCell ref="A75:D75"/>
    <mergeCell ref="E75:F75"/>
    <mergeCell ref="A76:D76"/>
    <mergeCell ref="E76:F76"/>
    <mergeCell ref="A78:F78"/>
    <mergeCell ref="A79:D79"/>
    <mergeCell ref="E79:F79"/>
    <mergeCell ref="A80:D81"/>
    <mergeCell ref="E80:F81"/>
    <mergeCell ref="A65:D65"/>
    <mergeCell ref="E65:F65"/>
    <mergeCell ref="A66:D66"/>
    <mergeCell ref="E66:F66"/>
    <mergeCell ref="A48:F48"/>
    <mergeCell ref="A49:D49"/>
    <mergeCell ref="E49:F49"/>
    <mergeCell ref="A50:D51"/>
    <mergeCell ref="E50:F51"/>
    <mergeCell ref="A52:D52"/>
    <mergeCell ref="A53:D53"/>
    <mergeCell ref="E53:F53"/>
    <mergeCell ref="A54:D54"/>
    <mergeCell ref="A55:D55"/>
    <mergeCell ref="E55:F55"/>
    <mergeCell ref="A56:D56"/>
    <mergeCell ref="E56:F56"/>
    <mergeCell ref="A58:F58"/>
    <mergeCell ref="A59:D59"/>
    <mergeCell ref="E59:F59"/>
    <mergeCell ref="A60:D61"/>
    <mergeCell ref="E60:F61"/>
    <mergeCell ref="A62:D62"/>
    <mergeCell ref="A63:D63"/>
    <mergeCell ref="A46:D46"/>
    <mergeCell ref="E46:F46"/>
    <mergeCell ref="A28:F28"/>
    <mergeCell ref="A29:D29"/>
    <mergeCell ref="E29:F29"/>
    <mergeCell ref="A30:D31"/>
    <mergeCell ref="E30:F31"/>
    <mergeCell ref="A32:D32"/>
    <mergeCell ref="A33:D33"/>
    <mergeCell ref="E33:F33"/>
    <mergeCell ref="A34:D34"/>
    <mergeCell ref="A35:D35"/>
    <mergeCell ref="E35:F35"/>
    <mergeCell ref="A36:D36"/>
    <mergeCell ref="E36:F36"/>
    <mergeCell ref="A38:F38"/>
    <mergeCell ref="A39:D39"/>
    <mergeCell ref="E39:F39"/>
    <mergeCell ref="A40:D41"/>
    <mergeCell ref="E40:F41"/>
    <mergeCell ref="A42:D42"/>
    <mergeCell ref="A43:D43"/>
    <mergeCell ref="E43:F43"/>
    <mergeCell ref="A44:D44"/>
    <mergeCell ref="A19:D19"/>
    <mergeCell ref="E19:F19"/>
    <mergeCell ref="A20:D21"/>
    <mergeCell ref="E20:F21"/>
    <mergeCell ref="A22:D22"/>
    <mergeCell ref="A23:D23"/>
    <mergeCell ref="E23:F23"/>
    <mergeCell ref="A24:D24"/>
    <mergeCell ref="A45:D45"/>
    <mergeCell ref="E45:F45"/>
    <mergeCell ref="A2:F2"/>
    <mergeCell ref="E4:F4"/>
    <mergeCell ref="B6:D6"/>
    <mergeCell ref="A7:D7"/>
    <mergeCell ref="E7:F7"/>
    <mergeCell ref="A8:F8"/>
    <mergeCell ref="A25:D25"/>
    <mergeCell ref="E25:F25"/>
    <mergeCell ref="A26:D26"/>
    <mergeCell ref="E26:F26"/>
    <mergeCell ref="A9:D9"/>
    <mergeCell ref="E9:F9"/>
    <mergeCell ref="A10:D11"/>
    <mergeCell ref="E10:F11"/>
    <mergeCell ref="A12:D12"/>
    <mergeCell ref="A13:D13"/>
    <mergeCell ref="E13:F13"/>
    <mergeCell ref="A14:D14"/>
    <mergeCell ref="E14:F14"/>
    <mergeCell ref="A15:D15"/>
    <mergeCell ref="E15:F15"/>
    <mergeCell ref="A16:D16"/>
    <mergeCell ref="E16:F16"/>
    <mergeCell ref="A18:F18"/>
    <mergeCell ref="E231:F231"/>
    <mergeCell ref="E246:F246"/>
    <mergeCell ref="E366:F366"/>
    <mergeCell ref="E351:F351"/>
    <mergeCell ref="E336:F336"/>
    <mergeCell ref="E321:F321"/>
    <mergeCell ref="E306:F306"/>
    <mergeCell ref="E291:F291"/>
    <mergeCell ref="E276:F276"/>
    <mergeCell ref="E261:F261"/>
    <mergeCell ref="E232:F232"/>
    <mergeCell ref="E329:F329"/>
    <mergeCell ref="E233:F233"/>
    <mergeCell ref="E251:F251"/>
    <mergeCell ref="E268:F268"/>
    <mergeCell ref="A320:F320"/>
    <mergeCell ref="A321:D321"/>
    <mergeCell ref="A305:F305"/>
    <mergeCell ref="A306:D306"/>
    <mergeCell ref="A307:D307"/>
    <mergeCell ref="E307:F307"/>
    <mergeCell ref="E308:F308"/>
    <mergeCell ref="A309:D309"/>
    <mergeCell ref="E309:F309"/>
  </mergeCells>
  <dataValidations count="4">
    <dataValidation type="list" allowBlank="1" showInputMessage="1" showErrorMessage="1" sqref="F411">
      <formula1>Автомобили</formula1>
    </dataValidation>
    <dataValidation type="list" allowBlank="1" showInputMessage="1" showErrorMessage="1" sqref="E400:F400">
      <formula1>Водители</formula1>
    </dataValidation>
    <dataValidation type="list" allowBlank="1" showInputMessage="1" showErrorMessage="1" sqref="A231:D231 A246 A351:D351 A336:D336 A321:D321 A306:D306 A291:D291 A276:D276 A261:D261 A366:D366">
      <formula1>Склады</formula1>
    </dataValidation>
    <dataValidation type="list" allowBlank="1" showInputMessage="1" showErrorMessage="1" sqref="A14:D14">
      <formula1>Менеджеры</formula1>
    </dataValidation>
  </dataValidations>
  <pageMargins left="0.23622047244094491" right="0.23622047244094491" top="0.15748031496062992" bottom="0.15748031496062992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5</vt:i4>
      </vt:variant>
    </vt:vector>
  </HeadingPairs>
  <TitlesOfParts>
    <vt:vector size="30" baseType="lpstr">
      <vt:lpstr>Начальный лист</vt:lpstr>
      <vt:lpstr>Менеджер</vt:lpstr>
      <vt:lpstr>Водители</vt:lpstr>
      <vt:lpstr>ТС</vt:lpstr>
      <vt:lpstr>Доставка</vt:lpstr>
      <vt:lpstr>ТН1</vt:lpstr>
      <vt:lpstr>ТН2</vt:lpstr>
      <vt:lpstr>ТН3</vt:lpstr>
      <vt:lpstr>ТН4</vt:lpstr>
      <vt:lpstr>ТН5</vt:lpstr>
      <vt:lpstr>ТН6</vt:lpstr>
      <vt:lpstr>ТН7</vt:lpstr>
      <vt:lpstr>ТН8</vt:lpstr>
      <vt:lpstr>ТН9</vt:lpstr>
      <vt:lpstr>ТН10</vt:lpstr>
      <vt:lpstr>Р1</vt:lpstr>
      <vt:lpstr>Р2</vt:lpstr>
      <vt:lpstr>Р3</vt:lpstr>
      <vt:lpstr>Р4</vt:lpstr>
      <vt:lpstr>Р5</vt:lpstr>
      <vt:lpstr>Р6</vt:lpstr>
      <vt:lpstr>Р7</vt:lpstr>
      <vt:lpstr>Р8</vt:lpstr>
      <vt:lpstr>Р9</vt:lpstr>
      <vt:lpstr>Р10</vt:lpstr>
      <vt:lpstr>Автомобили</vt:lpstr>
      <vt:lpstr>Водитель</vt:lpstr>
      <vt:lpstr>Гос._номер</vt:lpstr>
      <vt:lpstr>Менеджеры</vt:lpstr>
      <vt:lpstr>ТН1!Область_печати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Изотов</dc:creator>
  <cp:lastModifiedBy>User</cp:lastModifiedBy>
  <cp:lastPrinted>2015-07-03T20:48:05Z</cp:lastPrinted>
  <dcterms:created xsi:type="dcterms:W3CDTF">2011-06-10T11:45:40Z</dcterms:created>
  <dcterms:modified xsi:type="dcterms:W3CDTF">2015-07-03T21:10:27Z</dcterms:modified>
</cp:coreProperties>
</file>